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ZAPISY\ZE ZASTUPITELSTVA\2024\12.02.24\"/>
    </mc:Choice>
  </mc:AlternateContent>
  <xr:revisionPtr revIDLastSave="0" documentId="8_{D025D805-5667-4E28-B111-572748D065B7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List1" sheetId="1" r:id="rId1"/>
  </sheets>
  <definedNames>
    <definedName name="_xlnm.Print_Area" localSheetId="0">List1!$A$1:$J$34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7" i="1"/>
  <c r="D6" i="1"/>
  <c r="D10" i="1"/>
  <c r="D9" i="1"/>
  <c r="D11" i="1"/>
  <c r="D12" i="1"/>
  <c r="D4" i="1"/>
  <c r="D5" i="1"/>
  <c r="J28" i="1"/>
  <c r="F28" i="1"/>
  <c r="G28" i="1"/>
  <c r="H28" i="1"/>
  <c r="I28" i="1"/>
  <c r="E28" i="1"/>
  <c r="D29" i="1"/>
  <c r="D32" i="1" s="1"/>
  <c r="D26" i="1" l="1"/>
  <c r="D31" i="1" s="1"/>
  <c r="D34" i="1"/>
  <c r="F26" i="1" l="1"/>
  <c r="G26" i="1"/>
  <c r="H26" i="1"/>
  <c r="I26" i="1"/>
  <c r="E26" i="1"/>
  <c r="E30" i="1" l="1"/>
  <c r="E31" i="1" s="1"/>
  <c r="F30" i="1" l="1"/>
  <c r="F31" i="1" s="1"/>
  <c r="G30" i="1" l="1"/>
  <c r="H30" i="1" s="1"/>
  <c r="I30" i="1" s="1"/>
  <c r="I31" i="1" s="1"/>
  <c r="H31" i="1" l="1"/>
  <c r="G31" i="1"/>
</calcChain>
</file>

<file path=xl/sharedStrings.xml><?xml version="1.0" encoding="utf-8"?>
<sst xmlns="http://schemas.openxmlformats.org/spreadsheetml/2006/main" count="38" uniqueCount="38">
  <si>
    <t>Poznámky</t>
  </si>
  <si>
    <t>Cíl</t>
  </si>
  <si>
    <t>MOŽNÝ STROP CELKEM BEZ DOTACÍ</t>
  </si>
  <si>
    <t>Přebytek provozního hospodaření včetně oprav po úhradě splátek dluhů (ze střednědobého výhledu rozpočtu, ideál roční aktualizace)</t>
  </si>
  <si>
    <t>Finanční náročnost pro město celkem (bez dotací)     v mil. Kč</t>
  </si>
  <si>
    <t>mil. Kč</t>
  </si>
  <si>
    <t>Zústatky na účtech na konci roku</t>
  </si>
  <si>
    <t>Investiční úvěrový rámec potřeba čerpání</t>
  </si>
  <si>
    <t>Zdroje financí v mil. Kč</t>
  </si>
  <si>
    <t>Definováno ve střednědobém výhledu rozpočtu.</t>
  </si>
  <si>
    <t>Nevyčerpaná částka vlastních finančních aktiv města v daném roce</t>
  </si>
  <si>
    <t>Vypočítáno na základě finančních toků jednotlivých akcí a možností dle střednědobého výhledu rozpočtu.</t>
  </si>
  <si>
    <t>Příloha 2. Akční plán Brandýsku</t>
  </si>
  <si>
    <t>Alokace v mil. Kč na roky</t>
  </si>
  <si>
    <r>
      <t xml:space="preserve">Celkem cíle </t>
    </r>
    <r>
      <rPr>
        <sz val="12"/>
        <color theme="1"/>
        <rFont val="Times New Roman"/>
        <family val="1"/>
        <charset val="238"/>
      </rPr>
      <t>(plány obce bez dotací)</t>
    </r>
  </si>
  <si>
    <t>Pozn. Bezpečný strop zadluženosti Brandýsku je 150 mil. Kč (viz analýza z roku 2023)</t>
  </si>
  <si>
    <t xml:space="preserve">Vlatní zdroje obce celkem </t>
  </si>
  <si>
    <t>Možné čerpání úvěru do stropu zadluženosti</t>
  </si>
  <si>
    <t>Pozn. Financí k využití na uvedených 5 let do maxima včetně využití stropu zadlužení bez dotací.</t>
  </si>
  <si>
    <t>Pozn. Vygeneruje obec z běžných příjmů po úhradě bežných výdajů bez oprav.</t>
  </si>
  <si>
    <t>ČOV (III linka)</t>
  </si>
  <si>
    <t>Sokolovna (tělocvična)</t>
  </si>
  <si>
    <t>Upřesnění financí na základě projektu</t>
  </si>
  <si>
    <t>Obecní úřad opravy</t>
  </si>
  <si>
    <t>Sociálky, okna, vstup, sídlo pošty…</t>
  </si>
  <si>
    <t>Autobusové zastávky</t>
  </si>
  <si>
    <t>Generel veřejného prostranství</t>
  </si>
  <si>
    <t>Architektonické řešní, plán</t>
  </si>
  <si>
    <t>Opravy komunikací a chodníky</t>
  </si>
  <si>
    <t>Nové chodníky krajské komunikace na Pchery</t>
  </si>
  <si>
    <t>Dům klidného stáří (rekonstrukce)</t>
  </si>
  <si>
    <t>Evid. číslo projektu</t>
  </si>
  <si>
    <t>Priorita dle strategického plánu</t>
  </si>
  <si>
    <t>Upřesnění po VŘ</t>
  </si>
  <si>
    <t>Nové přechody, osvětlení, apod. komunikace na Švermovská (krajská)</t>
  </si>
  <si>
    <t>Zdravotní středisko oprava - výtah</t>
  </si>
  <si>
    <t>MŠ a ZŠ (kotelny, elektroinstalace B, kotelny</t>
  </si>
  <si>
    <t>Upřesnění po studii proveditelnosti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</si>
</sst>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" fillId="2" borderId="7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2" borderId="0" xfId="0" applyFont="1" applyFill="1" applyAlignment="1">
      <alignment vertical="top"/>
    </xf>
    <xf numFmtId="0" fontId="0" fillId="0" borderId="0" xfId="0" applyAlignment="1">
      <alignment vertical="top" textRotation="90" wrapText="1"/>
    </xf>
    <xf numFmtId="0" fontId="2" fillId="0" borderId="3" xfId="0" applyFont="1" applyBorder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5" fillId="2" borderId="24" xfId="0" applyFont="1" applyFill="1" applyBorder="1" applyAlignment="1">
      <alignment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 textRotation="90" wrapText="1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918B8"/>
      <color rgb="FF8D437F"/>
      <color rgb="FF963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showGridLines="0" tabSelected="1" view="pageBreakPreview" topLeftCell="C4" zoomScaleNormal="100" zoomScaleSheetLayoutView="100" workbookViewId="0">
      <selection activeCell="J9" sqref="J9"/>
    </sheetView>
  </sheetViews>
  <sheetFormatPr defaultColWidth="8.7109375" defaultRowHeight="15.75" x14ac:dyDescent="0.25"/>
  <cols>
    <col min="1" max="1" width="5.7109375" style="65" customWidth="1"/>
    <col min="2" max="2" width="4.42578125" style="2" customWidth="1"/>
    <col min="3" max="3" width="62.28515625" style="2" customWidth="1"/>
    <col min="4" max="4" width="11.85546875" style="6" customWidth="1"/>
    <col min="5" max="6" width="6.5703125" style="6" customWidth="1"/>
    <col min="7" max="7" width="6.5703125" style="7" customWidth="1"/>
    <col min="8" max="9" width="6.5703125" style="6" customWidth="1"/>
    <col min="10" max="10" width="91" style="23" customWidth="1"/>
    <col min="11" max="11" width="37.28515625" style="8" customWidth="1"/>
    <col min="12" max="14" width="8.7109375" style="2"/>
    <col min="15" max="15" width="9.28515625" style="2" customWidth="1"/>
    <col min="16" max="16" width="8.7109375" style="2"/>
    <col min="17" max="17" width="9.28515625" style="2" customWidth="1"/>
    <col min="18" max="16384" width="8.7109375" style="2"/>
  </cols>
  <sheetData>
    <row r="1" spans="1:11" s="1" customFormat="1" ht="24" thickBot="1" x14ac:dyDescent="0.3">
      <c r="A1" s="62"/>
      <c r="C1" s="43" t="s">
        <v>12</v>
      </c>
      <c r="D1" s="43"/>
      <c r="E1" s="12" t="s">
        <v>13</v>
      </c>
      <c r="F1" s="14"/>
      <c r="G1" s="14"/>
      <c r="H1" s="14"/>
      <c r="I1" s="15"/>
      <c r="J1" s="26" t="s">
        <v>5</v>
      </c>
    </row>
    <row r="2" spans="1:11" ht="106.5" customHeight="1" x14ac:dyDescent="0.25">
      <c r="A2" s="63" t="s">
        <v>32</v>
      </c>
      <c r="B2" s="25" t="s">
        <v>31</v>
      </c>
      <c r="C2" s="44" t="s">
        <v>1</v>
      </c>
      <c r="D2" s="45" t="s">
        <v>4</v>
      </c>
      <c r="E2" s="39">
        <v>2024</v>
      </c>
      <c r="F2" s="31">
        <v>2025</v>
      </c>
      <c r="G2" s="31">
        <v>2026</v>
      </c>
      <c r="H2" s="31">
        <v>2027</v>
      </c>
      <c r="I2" s="32">
        <v>2028</v>
      </c>
      <c r="J2" s="19" t="s">
        <v>0</v>
      </c>
      <c r="K2" s="2"/>
    </row>
    <row r="3" spans="1:11" s="5" customFormat="1" x14ac:dyDescent="0.25">
      <c r="A3" s="64">
        <v>1.2</v>
      </c>
      <c r="C3" s="18" t="s">
        <v>36</v>
      </c>
      <c r="D3" s="46">
        <v>100</v>
      </c>
      <c r="E3" s="40"/>
      <c r="F3" s="33"/>
      <c r="G3" s="33"/>
      <c r="H3" s="33"/>
      <c r="I3" s="34"/>
      <c r="J3" s="20" t="s">
        <v>22</v>
      </c>
    </row>
    <row r="4" spans="1:11" s="5" customFormat="1" x14ac:dyDescent="0.25">
      <c r="A4" s="64">
        <v>1</v>
      </c>
      <c r="C4" s="18" t="s">
        <v>28</v>
      </c>
      <c r="D4" s="46">
        <f t="shared" ref="D4:D12" si="0">SUM(E4:I4)</f>
        <v>60</v>
      </c>
      <c r="E4" s="40">
        <v>20</v>
      </c>
      <c r="F4" s="33">
        <v>10</v>
      </c>
      <c r="G4" s="33">
        <v>10</v>
      </c>
      <c r="H4" s="33">
        <v>10</v>
      </c>
      <c r="I4" s="34">
        <v>10</v>
      </c>
      <c r="J4" s="20"/>
    </row>
    <row r="5" spans="1:11" s="5" customFormat="1" x14ac:dyDescent="0.25">
      <c r="A5" s="64">
        <v>2</v>
      </c>
      <c r="C5" s="18" t="s">
        <v>20</v>
      </c>
      <c r="D5" s="46">
        <f>SUM(E5:I5)</f>
        <v>45</v>
      </c>
      <c r="E5" s="40">
        <v>20</v>
      </c>
      <c r="F5" s="33">
        <v>25</v>
      </c>
      <c r="G5" s="33"/>
      <c r="H5" s="33"/>
      <c r="I5" s="34"/>
      <c r="J5" s="20"/>
    </row>
    <row r="6" spans="1:11" s="5" customFormat="1" ht="31.5" x14ac:dyDescent="0.25">
      <c r="A6" s="64">
        <v>2</v>
      </c>
      <c r="C6" s="18" t="s">
        <v>34</v>
      </c>
      <c r="D6" s="46">
        <f>SUM(E6:I6)</f>
        <v>10</v>
      </c>
      <c r="E6" s="40"/>
      <c r="F6" s="33"/>
      <c r="G6" s="33">
        <v>10</v>
      </c>
      <c r="H6" s="33"/>
      <c r="I6" s="34"/>
      <c r="J6" s="20" t="s">
        <v>33</v>
      </c>
    </row>
    <row r="7" spans="1:11" s="24" customFormat="1" x14ac:dyDescent="0.25">
      <c r="A7" s="64">
        <v>2</v>
      </c>
      <c r="B7" s="5"/>
      <c r="C7" s="18" t="s">
        <v>29</v>
      </c>
      <c r="D7" s="46">
        <f>SUM(E7:I7)</f>
        <v>6</v>
      </c>
      <c r="E7" s="40">
        <v>6</v>
      </c>
      <c r="F7" s="33"/>
      <c r="G7" s="33"/>
      <c r="H7" s="33"/>
      <c r="I7" s="34"/>
      <c r="J7" s="20"/>
    </row>
    <row r="8" spans="1:11" s="5" customFormat="1" x14ac:dyDescent="0.25">
      <c r="A8" s="64">
        <v>1</v>
      </c>
      <c r="C8" s="18" t="s">
        <v>21</v>
      </c>
      <c r="D8" s="46">
        <f t="shared" si="0"/>
        <v>0</v>
      </c>
      <c r="E8" s="40"/>
      <c r="F8" s="33"/>
      <c r="G8" s="33"/>
      <c r="H8" s="33"/>
      <c r="I8" s="34"/>
      <c r="J8" s="20" t="s">
        <v>37</v>
      </c>
    </row>
    <row r="9" spans="1:11" s="5" customFormat="1" x14ac:dyDescent="0.25">
      <c r="A9" s="64">
        <v>1</v>
      </c>
      <c r="C9" s="18" t="s">
        <v>23</v>
      </c>
      <c r="D9" s="46">
        <f>SUM(E9:I9)</f>
        <v>4.7</v>
      </c>
      <c r="E9" s="40">
        <v>4.7</v>
      </c>
      <c r="F9" s="33"/>
      <c r="G9" s="33"/>
      <c r="H9" s="33"/>
      <c r="I9" s="34"/>
      <c r="J9" s="20" t="s">
        <v>24</v>
      </c>
    </row>
    <row r="10" spans="1:11" s="5" customFormat="1" x14ac:dyDescent="0.25">
      <c r="A10" s="64">
        <v>1</v>
      </c>
      <c r="C10" s="18" t="s">
        <v>35</v>
      </c>
      <c r="D10" s="46">
        <f t="shared" si="0"/>
        <v>1.2</v>
      </c>
      <c r="E10" s="40">
        <v>1.2</v>
      </c>
      <c r="F10" s="33"/>
      <c r="G10" s="33"/>
      <c r="H10" s="33"/>
      <c r="I10" s="34"/>
      <c r="J10" s="20"/>
    </row>
    <row r="11" spans="1:11" s="5" customFormat="1" x14ac:dyDescent="0.25">
      <c r="A11" s="64">
        <v>1.2</v>
      </c>
      <c r="C11" s="18" t="s">
        <v>25</v>
      </c>
      <c r="D11" s="46">
        <f t="shared" si="0"/>
        <v>0.6</v>
      </c>
      <c r="E11" s="40">
        <v>0.6</v>
      </c>
      <c r="F11" s="33"/>
      <c r="G11" s="33"/>
      <c r="H11" s="33"/>
      <c r="I11" s="34"/>
      <c r="J11" s="20"/>
    </row>
    <row r="12" spans="1:11" s="5" customFormat="1" x14ac:dyDescent="0.25">
      <c r="A12" s="64">
        <v>2</v>
      </c>
      <c r="C12" s="18" t="s">
        <v>26</v>
      </c>
      <c r="D12" s="46">
        <f t="shared" si="0"/>
        <v>1</v>
      </c>
      <c r="E12" s="40">
        <v>1</v>
      </c>
      <c r="F12" s="33"/>
      <c r="G12" s="33"/>
      <c r="H12" s="33"/>
      <c r="I12" s="34"/>
      <c r="J12" s="20" t="s">
        <v>27</v>
      </c>
    </row>
    <row r="13" spans="1:11" s="5" customFormat="1" x14ac:dyDescent="0.25">
      <c r="A13" s="64">
        <v>1</v>
      </c>
      <c r="C13" s="18" t="s">
        <v>30</v>
      </c>
      <c r="D13" s="46">
        <f>SUM(E13:I13)</f>
        <v>0</v>
      </c>
      <c r="E13" s="40"/>
      <c r="F13" s="33"/>
      <c r="G13" s="33"/>
      <c r="H13" s="33"/>
      <c r="I13" s="34"/>
      <c r="J13" s="20"/>
    </row>
    <row r="14" spans="1:11" s="5" customFormat="1" x14ac:dyDescent="0.25">
      <c r="A14" s="64"/>
      <c r="C14" s="18"/>
      <c r="D14" s="46"/>
      <c r="E14" s="40"/>
      <c r="F14" s="33"/>
      <c r="G14" s="33"/>
      <c r="H14" s="33"/>
      <c r="I14" s="34"/>
      <c r="J14" s="20"/>
    </row>
    <row r="15" spans="1:11" s="5" customFormat="1" x14ac:dyDescent="0.25">
      <c r="A15" s="64"/>
      <c r="C15" s="18"/>
      <c r="D15" s="46"/>
      <c r="E15" s="40"/>
      <c r="F15" s="33"/>
      <c r="G15" s="33"/>
      <c r="H15" s="33"/>
      <c r="I15" s="34"/>
      <c r="J15" s="20"/>
    </row>
    <row r="16" spans="1:11" s="5" customFormat="1" x14ac:dyDescent="0.25">
      <c r="A16" s="64"/>
      <c r="C16" s="18"/>
      <c r="D16" s="46"/>
      <c r="E16" s="40"/>
      <c r="F16" s="33"/>
      <c r="G16" s="33"/>
      <c r="H16" s="33"/>
      <c r="I16" s="34"/>
      <c r="J16" s="20"/>
    </row>
    <row r="17" spans="1:11" s="5" customFormat="1" x14ac:dyDescent="0.25">
      <c r="A17" s="64"/>
      <c r="C17" s="18"/>
      <c r="D17" s="46"/>
      <c r="E17" s="40"/>
      <c r="F17" s="33"/>
      <c r="G17" s="33"/>
      <c r="H17" s="33"/>
      <c r="I17" s="34"/>
      <c r="J17" s="20"/>
    </row>
    <row r="18" spans="1:11" s="5" customFormat="1" x14ac:dyDescent="0.25">
      <c r="A18" s="64"/>
      <c r="C18" s="18"/>
      <c r="D18" s="46"/>
      <c r="E18" s="40"/>
      <c r="F18" s="33"/>
      <c r="G18" s="33"/>
      <c r="H18" s="33"/>
      <c r="I18" s="34"/>
      <c r="J18" s="20"/>
    </row>
    <row r="19" spans="1:11" s="5" customFormat="1" x14ac:dyDescent="0.25">
      <c r="A19" s="64"/>
      <c r="C19" s="18"/>
      <c r="D19" s="46"/>
      <c r="E19" s="40"/>
      <c r="F19" s="33"/>
      <c r="G19" s="33"/>
      <c r="H19" s="33"/>
      <c r="I19" s="34"/>
      <c r="J19" s="20"/>
    </row>
    <row r="20" spans="1:11" s="5" customFormat="1" x14ac:dyDescent="0.25">
      <c r="A20" s="64"/>
      <c r="C20" s="18"/>
      <c r="D20" s="46"/>
      <c r="E20" s="40"/>
      <c r="F20" s="33"/>
      <c r="G20" s="33"/>
      <c r="H20" s="33"/>
      <c r="I20" s="34"/>
      <c r="J20" s="20"/>
    </row>
    <row r="21" spans="1:11" s="5" customFormat="1" x14ac:dyDescent="0.25">
      <c r="A21" s="64"/>
      <c r="C21" s="18"/>
      <c r="D21" s="46"/>
      <c r="E21" s="40"/>
      <c r="F21" s="33"/>
      <c r="G21" s="33"/>
      <c r="H21" s="33"/>
      <c r="I21" s="34"/>
      <c r="J21" s="20"/>
    </row>
    <row r="22" spans="1:11" s="5" customFormat="1" x14ac:dyDescent="0.25">
      <c r="A22" s="64"/>
      <c r="C22" s="18"/>
      <c r="D22" s="46"/>
      <c r="E22" s="40"/>
      <c r="F22" s="33"/>
      <c r="G22" s="33"/>
      <c r="H22" s="33"/>
      <c r="I22" s="34"/>
      <c r="J22" s="20"/>
    </row>
    <row r="23" spans="1:11" s="5" customFormat="1" x14ac:dyDescent="0.25">
      <c r="A23" s="64"/>
      <c r="C23" s="18"/>
      <c r="D23" s="46"/>
      <c r="E23" s="40"/>
      <c r="F23" s="33"/>
      <c r="G23" s="33"/>
      <c r="H23" s="33"/>
      <c r="I23" s="34"/>
      <c r="J23" s="20"/>
    </row>
    <row r="24" spans="1:11" s="5" customFormat="1" x14ac:dyDescent="0.25">
      <c r="A24" s="64"/>
      <c r="C24" s="18"/>
      <c r="D24" s="46"/>
      <c r="E24" s="40"/>
      <c r="F24" s="33"/>
      <c r="G24" s="33"/>
      <c r="H24" s="33"/>
      <c r="I24" s="34"/>
      <c r="J24" s="20"/>
    </row>
    <row r="25" spans="1:11" s="5" customFormat="1" ht="16.5" thickBot="1" x14ac:dyDescent="0.3">
      <c r="A25" s="64"/>
      <c r="C25" s="47"/>
      <c r="D25" s="48"/>
      <c r="E25" s="41"/>
      <c r="F25" s="35"/>
      <c r="G25" s="35"/>
      <c r="H25" s="35"/>
      <c r="I25" s="36"/>
      <c r="J25" s="20"/>
    </row>
    <row r="26" spans="1:11" s="5" customFormat="1" ht="16.5" thickBot="1" x14ac:dyDescent="0.3">
      <c r="A26" s="64"/>
      <c r="C26" s="30" t="s">
        <v>14</v>
      </c>
      <c r="D26" s="49">
        <f>SUM(D3:D25)</f>
        <v>228.49999999999997</v>
      </c>
      <c r="E26" s="42">
        <f>SUM(E7:E25)</f>
        <v>13.499999999999998</v>
      </c>
      <c r="F26" s="37">
        <f>SUM(F7:F25)</f>
        <v>0</v>
      </c>
      <c r="G26" s="37">
        <f>SUM(G7:G25)</f>
        <v>0</v>
      </c>
      <c r="H26" s="37">
        <f>SUM(H7:H25)</f>
        <v>0</v>
      </c>
      <c r="I26" s="38">
        <f>SUM(I7:I25)</f>
        <v>0</v>
      </c>
      <c r="J26" s="27"/>
    </row>
    <row r="27" spans="1:11" x14ac:dyDescent="0.25">
      <c r="C27" s="16"/>
      <c r="D27" s="17"/>
      <c r="E27" s="17"/>
      <c r="F27" s="17"/>
      <c r="G27" s="17"/>
      <c r="H27" s="17"/>
      <c r="I27" s="17"/>
      <c r="J27" s="21"/>
      <c r="K27" s="2"/>
    </row>
    <row r="28" spans="1:11" x14ac:dyDescent="0.25">
      <c r="C28" s="58" t="s">
        <v>8</v>
      </c>
      <c r="D28" s="56"/>
      <c r="E28" s="56">
        <f t="shared" ref="E28:J28" si="1">E2</f>
        <v>2024</v>
      </c>
      <c r="F28" s="56">
        <f t="shared" si="1"/>
        <v>2025</v>
      </c>
      <c r="G28" s="56">
        <f t="shared" si="1"/>
        <v>2026</v>
      </c>
      <c r="H28" s="56">
        <f t="shared" si="1"/>
        <v>2027</v>
      </c>
      <c r="I28" s="57">
        <f t="shared" si="1"/>
        <v>2028</v>
      </c>
      <c r="J28" s="59" t="str">
        <f t="shared" si="1"/>
        <v>Poznámky</v>
      </c>
      <c r="K28" s="2"/>
    </row>
    <row r="29" spans="1:11" ht="31.5" x14ac:dyDescent="0.25">
      <c r="C29" s="3" t="s">
        <v>3</v>
      </c>
      <c r="D29" s="4">
        <f>SUM(E29:I29)</f>
        <v>125</v>
      </c>
      <c r="E29" s="9">
        <v>20</v>
      </c>
      <c r="F29" s="9">
        <v>23</v>
      </c>
      <c r="G29" s="9">
        <v>25</v>
      </c>
      <c r="H29" s="9">
        <v>27</v>
      </c>
      <c r="I29" s="9">
        <v>30</v>
      </c>
      <c r="J29" s="60" t="s">
        <v>9</v>
      </c>
      <c r="K29" s="2"/>
    </row>
    <row r="30" spans="1:11" x14ac:dyDescent="0.25">
      <c r="C30" s="3" t="s">
        <v>6</v>
      </c>
      <c r="D30" s="4">
        <v>60</v>
      </c>
      <c r="E30" s="13">
        <f>D30+E29-E26</f>
        <v>66.5</v>
      </c>
      <c r="F30" s="13">
        <f t="shared" ref="F30:I30" si="2">E30+F29-F26</f>
        <v>89.5</v>
      </c>
      <c r="G30" s="13">
        <f t="shared" si="2"/>
        <v>114.5</v>
      </c>
      <c r="H30" s="13">
        <f t="shared" si="2"/>
        <v>141.5</v>
      </c>
      <c r="I30" s="13">
        <f t="shared" si="2"/>
        <v>171.5</v>
      </c>
      <c r="J30" s="61" t="s">
        <v>10</v>
      </c>
      <c r="K30" s="2"/>
    </row>
    <row r="31" spans="1:11" ht="16.5" thickBot="1" x14ac:dyDescent="0.3">
      <c r="C31" s="28" t="s">
        <v>7</v>
      </c>
      <c r="D31" s="29">
        <f>D30+D29-D26</f>
        <v>-43.499999999999972</v>
      </c>
      <c r="E31" s="9">
        <f>IF(E30&lt;0,E30*-1,0)</f>
        <v>0</v>
      </c>
      <c r="F31" s="9">
        <f t="shared" ref="F31:I31" si="3">IF(F30&lt;0,F30*-1,0)</f>
        <v>0</v>
      </c>
      <c r="G31" s="9">
        <f t="shared" si="3"/>
        <v>0</v>
      </c>
      <c r="H31" s="9">
        <f t="shared" si="3"/>
        <v>0</v>
      </c>
      <c r="I31" s="9">
        <f t="shared" si="3"/>
        <v>0</v>
      </c>
      <c r="J31" s="61" t="s">
        <v>11</v>
      </c>
      <c r="K31" s="2"/>
    </row>
    <row r="32" spans="1:11" ht="16.5" thickTop="1" x14ac:dyDescent="0.25">
      <c r="C32" s="50" t="s">
        <v>16</v>
      </c>
      <c r="D32" s="51">
        <f>D29+D30</f>
        <v>185</v>
      </c>
      <c r="E32" s="22" t="s">
        <v>19</v>
      </c>
      <c r="F32" s="17"/>
      <c r="G32" s="17"/>
      <c r="H32" s="17"/>
      <c r="I32" s="17"/>
      <c r="J32" s="22"/>
      <c r="K32" s="2"/>
    </row>
    <row r="33" spans="3:11" ht="16.5" thickBot="1" x14ac:dyDescent="0.3">
      <c r="C33" s="52" t="s">
        <v>17</v>
      </c>
      <c r="D33" s="53">
        <v>150</v>
      </c>
      <c r="E33" s="22" t="s">
        <v>15</v>
      </c>
      <c r="F33" s="17"/>
      <c r="G33" s="17"/>
      <c r="H33" s="17"/>
      <c r="I33" s="17"/>
      <c r="J33" s="22"/>
      <c r="K33" s="2"/>
    </row>
    <row r="34" spans="3:11" ht="16.5" thickBot="1" x14ac:dyDescent="0.3">
      <c r="C34" s="54" t="s">
        <v>2</v>
      </c>
      <c r="D34" s="55">
        <f>SUM(D32:D33)</f>
        <v>335</v>
      </c>
      <c r="E34" s="22" t="s">
        <v>18</v>
      </c>
      <c r="K34" s="2"/>
    </row>
    <row r="35" spans="3:11" ht="16.5" thickTop="1" x14ac:dyDescent="0.25">
      <c r="C35" s="10"/>
      <c r="D35" s="11"/>
      <c r="K35" s="2"/>
    </row>
  </sheetData>
  <conditionalFormatting sqref="D26">
    <cfRule type="cellIs" dxfId="5" priority="2" operator="lessThan">
      <formula>$D$34</formula>
    </cfRule>
    <cfRule type="cellIs" dxfId="4" priority="3" operator="greaterThan">
      <formula>$D$34</formula>
    </cfRule>
  </conditionalFormatting>
  <conditionalFormatting sqref="E30:I30">
    <cfRule type="cellIs" dxfId="3" priority="4" operator="greaterThan">
      <formula>0</formula>
    </cfRule>
    <cfRule type="cellIs" dxfId="2" priority="5" operator="lessThan">
      <formula>0</formula>
    </cfRule>
    <cfRule type="cellIs" dxfId="1" priority="6" operator="lessThan">
      <formula>$D$33*-1</formula>
    </cfRule>
  </conditionalFormatting>
  <conditionalFormatting sqref="D31">
    <cfRule type="cellIs" dxfId="0" priority="1" operator="lessThan">
      <formula>0</formula>
    </cfRule>
  </conditionalFormatting>
  <pageMargins left="0.25" right="0.25" top="0.75" bottom="0.75" header="0.3" footer="0.3"/>
  <pageSetup paperSize="9" scale="68" orientation="landscape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Lukáš</dc:creator>
  <cp:lastModifiedBy>Rydlová Henrieta, Ing.</cp:lastModifiedBy>
  <cp:lastPrinted>2023-11-30T05:27:41Z</cp:lastPrinted>
  <dcterms:created xsi:type="dcterms:W3CDTF">2017-06-20T04:02:41Z</dcterms:created>
  <dcterms:modified xsi:type="dcterms:W3CDTF">2024-02-07T15:40:59Z</dcterms:modified>
</cp:coreProperties>
</file>