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etrovic\Desktop\ZM\2022-2026\19ZM\dodatky PO\"/>
    </mc:Choice>
  </mc:AlternateContent>
  <xr:revisionPtr revIDLastSave="0" documentId="13_ncr:1_{70D810A1-C49C-4BA7-B63E-4DABB60F0B8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65" i="1" l="1"/>
  <c r="E101" i="1"/>
  <c r="E66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D67" i="1"/>
  <c r="C67" i="1"/>
  <c r="E102" i="1"/>
  <c r="E100" i="1"/>
  <c r="E99" i="1"/>
  <c r="E98" i="1"/>
  <c r="E97" i="1"/>
  <c r="E96" i="1"/>
  <c r="E95" i="1"/>
  <c r="E94" i="1"/>
  <c r="E25" i="1"/>
  <c r="E24" i="1"/>
  <c r="E23" i="1"/>
  <c r="E26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27" i="1"/>
  <c r="C27" i="1"/>
  <c r="E67" i="1" l="1"/>
  <c r="E27" i="1"/>
  <c r="D103" i="1"/>
  <c r="E103" i="1"/>
  <c r="C103" i="1"/>
  <c r="E90" i="1"/>
</calcChain>
</file>

<file path=xl/sharedStrings.xml><?xml version="1.0" encoding="utf-8"?>
<sst xmlns="http://schemas.openxmlformats.org/spreadsheetml/2006/main" count="141" uniqueCount="115">
  <si>
    <r>
      <rPr>
        <sz val="11"/>
        <rFont val="Calibri"/>
        <family val="2"/>
      </rPr>
      <t>předaný movitý majetek, ke zřizovací listině příspěvkové organizace</t>
    </r>
  </si>
  <si>
    <r>
      <rPr>
        <sz val="11"/>
        <rFont val="Calibri"/>
        <family val="2"/>
      </rPr>
      <t>předaný nemovitý majetek, ke zřizovací listině příspěvkové organizace</t>
    </r>
  </si>
  <si>
    <t>Přílohy č. 1 a č. 2 byly schváleny zastupitelstvem města dne 03.03.2021, usnesením číslo 18c/14Z/2021.</t>
  </si>
  <si>
    <t>Dodatky č. 1 k přílohám č. 1 a č. 2 byly schváleny radou města dne 23.03.2022 usnesením číslo 4i/60R/2023.</t>
  </si>
  <si>
    <t>Dodatky č. 2 k přílohám č. 1 a č. 2 byly schváleny zastupitelstvem města dne 10.05.2023, usnesením číslo 4/4Z/2023.</t>
  </si>
  <si>
    <r>
      <rPr>
        <sz val="10"/>
        <rFont val="Calibri"/>
        <family val="2"/>
      </rPr>
      <t>Sportovní a relaxační centrum, příspěvková organizace, IČ 75048817</t>
    </r>
  </si>
  <si>
    <t>Samostatné hmotné movité věci</t>
  </si>
  <si>
    <r>
      <rPr>
        <sz val="10"/>
        <rFont val="Calibri"/>
        <family val="2"/>
      </rPr>
      <t>popis</t>
    </r>
  </si>
  <si>
    <r>
      <rPr>
        <sz val="10"/>
        <rFont val="Calibri"/>
        <family val="2"/>
      </rPr>
      <t>pořizovací cena</t>
    </r>
  </si>
  <si>
    <r>
      <rPr>
        <sz val="10"/>
        <rFont val="Calibri"/>
        <family val="2"/>
      </rPr>
      <t>odpisy</t>
    </r>
  </si>
  <si>
    <r>
      <rPr>
        <sz val="10"/>
        <rFont val="Calibri"/>
        <family val="2"/>
      </rPr>
      <t>zůstatková cena</t>
    </r>
  </si>
  <si>
    <r>
      <rPr>
        <sz val="10"/>
        <rFont val="Calibri"/>
        <family val="2"/>
      </rPr>
      <t>sauna</t>
    </r>
  </si>
  <si>
    <r>
      <rPr>
        <sz val="10"/>
        <rFont val="Calibri"/>
        <family val="2"/>
      </rPr>
      <t>technologie</t>
    </r>
  </si>
  <si>
    <r>
      <rPr>
        <sz val="10"/>
        <rFont val="Calibri"/>
        <family val="2"/>
      </rPr>
      <t>blok TÚV</t>
    </r>
  </si>
  <si>
    <r>
      <rPr>
        <sz val="10"/>
        <rFont val="Calibri"/>
        <family val="2"/>
      </rPr>
      <t>zářič filtrace do bazénu</t>
    </r>
  </si>
  <si>
    <r>
      <rPr>
        <sz val="10"/>
        <rFont val="Calibri"/>
        <family val="2"/>
      </rPr>
      <t>kamerový systém</t>
    </r>
  </si>
  <si>
    <r>
      <rPr>
        <sz val="10"/>
        <rFont val="Calibri"/>
        <family val="2"/>
      </rPr>
      <t>číslo a název účtu</t>
    </r>
  </si>
  <si>
    <r>
      <rPr>
        <sz val="10"/>
        <rFont val="Calibri"/>
        <family val="2"/>
      </rPr>
      <t>počet položek</t>
    </r>
  </si>
  <si>
    <r>
      <rPr>
        <sz val="10"/>
        <rFont val="Calibri"/>
        <family val="2"/>
      </rPr>
      <t xml:space="preserve"> </t>
    </r>
  </si>
  <si>
    <r>
      <rPr>
        <sz val="10"/>
        <rFont val="Calibri"/>
        <family val="2"/>
      </rPr>
      <t>028 drobný dlouhodobý hmotný majetek</t>
    </r>
  </si>
  <si>
    <r>
      <rPr>
        <sz val="10"/>
        <rFont val="Calibri"/>
        <family val="2"/>
      </rPr>
      <t>z toho: 028 0001 nábytek</t>
    </r>
  </si>
  <si>
    <r>
      <rPr>
        <sz val="10"/>
        <rFont val="Calibri"/>
        <family val="2"/>
      </rPr>
      <t xml:space="preserve">             028 0004 ostatní</t>
    </r>
  </si>
  <si>
    <r>
      <rPr>
        <sz val="10"/>
        <rFont val="Calibri"/>
        <family val="2"/>
      </rPr>
      <t>902 hmotný majetek (1.000 Kč - 3.000 Kč)</t>
    </r>
  </si>
  <si>
    <t>Dodatky č. 3 k přílohám č. 1 a č. 2 byly schváleny zastupitelstvem města dne 15.05.2024, usnesením číslo 5/10Z/2024.</t>
  </si>
  <si>
    <t>bezpečnostní systém budovy</t>
  </si>
  <si>
    <t>traktor</t>
  </si>
  <si>
    <t>kamerový systém - sokolovna</t>
  </si>
  <si>
    <t>technologie 713, 731 Lázně Ludvíkovská</t>
  </si>
  <si>
    <t>technologie Lázně Ludvíkovská 38</t>
  </si>
  <si>
    <t>osvětlovací technika</t>
  </si>
  <si>
    <t>plátno a projektor</t>
  </si>
  <si>
    <t>ozvučovací technika</t>
  </si>
  <si>
    <r>
      <rPr>
        <sz val="10"/>
        <rFont val="Calibri"/>
        <family val="2"/>
      </rPr>
      <t>chata B1</t>
    </r>
  </si>
  <si>
    <r>
      <rPr>
        <sz val="10"/>
        <rFont val="Calibri"/>
        <family val="2"/>
      </rPr>
      <t>chata B2</t>
    </r>
  </si>
  <si>
    <r>
      <rPr>
        <sz val="10"/>
        <rFont val="Calibri"/>
        <family val="2"/>
      </rPr>
      <t>chata B3</t>
    </r>
  </si>
  <si>
    <t>hlavní opona</t>
  </si>
  <si>
    <t>zatemnění oken</t>
  </si>
  <si>
    <t>židle na sále</t>
  </si>
  <si>
    <t>pergola na koupališti</t>
  </si>
  <si>
    <t xml:space="preserve"> </t>
  </si>
  <si>
    <t>lezecká stěna (v tělocvičně ZŠ)</t>
  </si>
  <si>
    <t>víceúčelové sportovní hřiště</t>
  </si>
  <si>
    <t>parkoviště u lázní</t>
  </si>
  <si>
    <t>budova lázní, Ludvíkovská čp. 38</t>
  </si>
  <si>
    <t>chata č. 1</t>
  </si>
  <si>
    <t>tělocvična, Tylova čp. 747</t>
  </si>
  <si>
    <t>Sokolovna, Sokolská čp. 584</t>
  </si>
  <si>
    <t>hlavní budova, p.p.č. 2054</t>
  </si>
  <si>
    <t>chata č. 2</t>
  </si>
  <si>
    <t>chata č. 3</t>
  </si>
  <si>
    <t>parkovací plocha pro karavany</t>
  </si>
  <si>
    <t>tenisové a volejbalové kurty</t>
  </si>
  <si>
    <t>volejbalové hřiště</t>
  </si>
  <si>
    <t>zatravňovací plocha – cesta a kontejnerové stání</t>
  </si>
  <si>
    <t>terasa na koupališti</t>
  </si>
  <si>
    <t>dětské hřiště – herní prvky</t>
  </si>
  <si>
    <t>Karavanová stání</t>
  </si>
  <si>
    <t>Hřiště minikopané</t>
  </si>
  <si>
    <t>Oplocení sportovního areálu u Sokolovny</t>
  </si>
  <si>
    <t>Branky na fotbal</t>
  </si>
  <si>
    <t>sportovní kabiny na p.p.č. 997</t>
  </si>
  <si>
    <t>workoutové hřiště</t>
  </si>
  <si>
    <t>samostatné hmotné movité věci celkem</t>
  </si>
  <si>
    <t>Stavby</t>
  </si>
  <si>
    <t>stavby celkem</t>
  </si>
  <si>
    <t>Pozemky</t>
  </si>
  <si>
    <t>pozemky celkem</t>
  </si>
  <si>
    <t>Časové rozlišení transferů</t>
  </si>
  <si>
    <r>
      <rPr>
        <sz val="10"/>
        <rFont val="Calibri"/>
        <family val="2"/>
      </rPr>
      <t>popis</t>
    </r>
  </si>
  <si>
    <r>
      <rPr>
        <sz val="10"/>
        <rFont val="Calibri"/>
        <family val="2"/>
      </rPr>
      <t>pořizovací cena</t>
    </r>
  </si>
  <si>
    <r>
      <rPr>
        <sz val="10"/>
        <rFont val="Calibri"/>
        <family val="2"/>
      </rPr>
      <t>odpisy</t>
    </r>
  </si>
  <si>
    <r>
      <rPr>
        <sz val="10"/>
        <rFont val="Calibri"/>
        <family val="2"/>
      </rPr>
      <t>zůstatková cena</t>
    </r>
  </si>
  <si>
    <r>
      <rPr>
        <sz val="10"/>
        <rFont val="Calibri"/>
        <family val="2"/>
      </rPr>
      <t>parcela číslo</t>
    </r>
  </si>
  <si>
    <r>
      <rPr>
        <sz val="10"/>
        <rFont val="Calibri"/>
        <family val="2"/>
      </rPr>
      <t>druh parcely</t>
    </r>
  </si>
  <si>
    <r>
      <rPr>
        <sz val="10"/>
        <rFont val="Calibri"/>
        <family val="2"/>
      </rPr>
      <t>výměra v m</t>
    </r>
    <r>
      <rPr>
        <vertAlign val="superscript"/>
        <sz val="10"/>
        <rFont val="Calibri"/>
        <family val="2"/>
      </rPr>
      <t>2</t>
    </r>
  </si>
  <si>
    <r>
      <rPr>
        <sz val="10"/>
        <rFont val="Calibri"/>
        <family val="2"/>
      </rPr>
      <t>p. č. 2056 koupaliště</t>
    </r>
  </si>
  <si>
    <r>
      <rPr>
        <sz val="10"/>
        <rFont val="Calibri"/>
        <family val="2"/>
      </rPr>
      <t>vodní plocha</t>
    </r>
  </si>
  <si>
    <r>
      <rPr>
        <sz val="10"/>
        <rFont val="Calibri"/>
        <family val="2"/>
      </rPr>
      <t>p. č. 357/1 garáž</t>
    </r>
  </si>
  <si>
    <r>
      <rPr>
        <sz val="10"/>
        <rFont val="Calibri"/>
        <family val="2"/>
      </rPr>
      <t>trvalý travní porost</t>
    </r>
  </si>
  <si>
    <r>
      <rPr>
        <sz val="10"/>
        <rFont val="Calibri"/>
        <family val="2"/>
      </rPr>
      <t>p. č. 2059 koupaliště</t>
    </r>
  </si>
  <si>
    <r>
      <rPr>
        <sz val="10"/>
        <rFont val="Calibri"/>
        <family val="2"/>
      </rPr>
      <t>p. č. 2067 koupaliště</t>
    </r>
  </si>
  <si>
    <r>
      <rPr>
        <sz val="10"/>
        <rFont val="Calibri"/>
        <family val="2"/>
      </rPr>
      <t>p. č. 2068 koupaliště</t>
    </r>
  </si>
  <si>
    <r>
      <rPr>
        <sz val="10"/>
        <rFont val="Calibri"/>
        <family val="2"/>
      </rPr>
      <t>p. č. 354/1 Ludvíkovská čp. 38</t>
    </r>
  </si>
  <si>
    <r>
      <rPr>
        <sz val="10"/>
        <rFont val="Calibri"/>
        <family val="2"/>
      </rPr>
      <t>zastavěná plocha</t>
    </r>
  </si>
  <si>
    <r>
      <rPr>
        <sz val="10"/>
        <rFont val="Calibri"/>
        <family val="2"/>
      </rPr>
      <t>p. č. 747 Tylova</t>
    </r>
  </si>
  <si>
    <r>
      <rPr>
        <sz val="10"/>
        <rFont val="Calibri"/>
        <family val="2"/>
      </rPr>
      <t>p. č. 2053 koupaliště</t>
    </r>
  </si>
  <si>
    <r>
      <rPr>
        <sz val="10"/>
        <rFont val="Calibri"/>
        <family val="2"/>
      </rPr>
      <t>p. č. 2054 koupaliště</t>
    </r>
  </si>
  <si>
    <r>
      <rPr>
        <sz val="10"/>
        <rFont val="Calibri"/>
        <family val="2"/>
      </rPr>
      <t>p. č. 995 Sokolská čp. 584</t>
    </r>
  </si>
  <si>
    <r>
      <rPr>
        <sz val="10"/>
        <rFont val="Calibri"/>
        <family val="2"/>
      </rPr>
      <t>p. č. 997 Sokolská čp. 584</t>
    </r>
  </si>
  <si>
    <r>
      <rPr>
        <sz val="10"/>
        <rFont val="Calibri"/>
        <family val="2"/>
      </rPr>
      <t>p. č. 748 Tylova</t>
    </r>
  </si>
  <si>
    <r>
      <rPr>
        <sz val="10"/>
        <rFont val="Calibri"/>
        <family val="2"/>
      </rPr>
      <t>ostatní plocha</t>
    </r>
  </si>
  <si>
    <r>
      <rPr>
        <sz val="10"/>
        <rFont val="Calibri"/>
        <family val="2"/>
      </rPr>
      <t>p. č. 354/2 Ludvíkovská čp. 38</t>
    </r>
  </si>
  <si>
    <r>
      <rPr>
        <sz val="10"/>
        <rFont val="Calibri"/>
        <family val="2"/>
      </rPr>
      <t>p. č. 2055/3 koupaliště</t>
    </r>
  </si>
  <si>
    <r>
      <rPr>
        <sz val="10"/>
        <rFont val="Calibri"/>
        <family val="2"/>
      </rPr>
      <t>p. č. 2073 koupaliště</t>
    </r>
  </si>
  <si>
    <r>
      <rPr>
        <sz val="10"/>
        <rFont val="Calibri"/>
        <family val="2"/>
      </rPr>
      <t>p. č. 996 Sokolská čp. 584</t>
    </r>
  </si>
  <si>
    <r>
      <rPr>
        <sz val="10"/>
        <rFont val="Calibri"/>
        <family val="2"/>
      </rPr>
      <t>p. č. 998 Sokolská čp. 584</t>
    </r>
  </si>
  <si>
    <r>
      <rPr>
        <sz val="10"/>
        <rFont val="Calibri"/>
        <family val="2"/>
      </rPr>
      <t>p. č. 999 Sokolská čp. 584</t>
    </r>
  </si>
  <si>
    <r>
      <rPr>
        <sz val="10"/>
        <rFont val="Calibri"/>
        <family val="2"/>
      </rPr>
      <t>p. č. 1704/6 Tylova</t>
    </r>
  </si>
  <si>
    <r>
      <rPr>
        <sz val="10"/>
        <rFont val="Calibri"/>
        <family val="2"/>
      </rPr>
      <t>transfery celkem</t>
    </r>
  </si>
  <si>
    <r>
      <rPr>
        <sz val="10"/>
        <rFont val="Calibri"/>
        <family val="2"/>
      </rPr>
      <t>rozlišeno celkem</t>
    </r>
  </si>
  <si>
    <r>
      <rPr>
        <sz val="10"/>
        <rFont val="Calibri"/>
        <family val="2"/>
      </rPr>
      <t>nerozlišený zůstatek</t>
    </r>
  </si>
  <si>
    <r>
      <rPr>
        <sz val="10"/>
        <rFont val="Calibri"/>
        <family val="2"/>
      </rPr>
      <t>pergola na koupališti</t>
    </r>
  </si>
  <si>
    <r>
      <rPr>
        <sz val="10"/>
        <rFont val="Calibri"/>
        <family val="2"/>
      </rPr>
      <t>lezecká stěna</t>
    </r>
  </si>
  <si>
    <r>
      <rPr>
        <sz val="10"/>
        <rFont val="Calibri"/>
        <family val="2"/>
      </rPr>
      <t>víceúčelové sportovní hřiště</t>
    </r>
  </si>
  <si>
    <r>
      <rPr>
        <sz val="10"/>
        <rFont val="Calibri"/>
        <family val="2"/>
      </rPr>
      <t>parkoviště u lázní</t>
    </r>
  </si>
  <si>
    <r>
      <rPr>
        <sz val="10"/>
        <rFont val="Calibri"/>
        <family val="2"/>
      </rPr>
      <t>tělocvična, Tylova čp. 747</t>
    </r>
  </si>
  <si>
    <r>
      <rPr>
        <sz val="10"/>
        <rFont val="Calibri"/>
        <family val="2"/>
      </rPr>
      <t>Karavanová stání</t>
    </r>
  </si>
  <si>
    <r>
      <rPr>
        <sz val="10"/>
        <rFont val="Calibri"/>
        <family val="2"/>
      </rPr>
      <t>Hřiště minikopané</t>
    </r>
  </si>
  <si>
    <r>
      <rPr>
        <sz val="10"/>
        <rFont val="Calibri"/>
        <family val="2"/>
      </rPr>
      <t>Oplocení sportovního areálu u Sokolovny</t>
    </r>
  </si>
  <si>
    <t>Dodatky č. 4 k přílohám č. 1 a č. 2 byly schváleny zastupitelstvem města dne 26.02.2025, usnesením číslo 6/14Z/2025.</t>
  </si>
  <si>
    <t>Dodatek č. 5 k příloze č. 1</t>
  </si>
  <si>
    <t>automobil DACIA DAC 1,6</t>
  </si>
  <si>
    <t>doskočiště u Sokolovny</t>
  </si>
  <si>
    <t>Dodatek č. 5 k příloze č. 2</t>
  </si>
  <si>
    <t>Dodatky č. 5 k přílohám č. 1 a č. 2 byly schváleny zastupitelstvem města dne 04.03.2026, usnesením číslo x/19Z/2026.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</si>
</sst>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5" x14ac:knownFonts="1">
    <font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vertAlign val="superscript"/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164" fontId="0" fillId="0" borderId="1" xfId="0" applyNumberForma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0" fillId="0" borderId="1" xfId="0" applyNumberFormat="1" applyBorder="1" applyAlignment="1">
      <alignment horizontal="left" vertical="top" wrapText="1"/>
    </xf>
    <xf numFmtId="164" fontId="0" fillId="0" borderId="0" xfId="0" applyNumberFormat="1"/>
    <xf numFmtId="164" fontId="0" fillId="0" borderId="1" xfId="0" applyNumberFormat="1" applyBorder="1" applyAlignment="1">
      <alignment horizontal="right" vertical="top"/>
    </xf>
    <xf numFmtId="8" fontId="0" fillId="0" borderId="1" xfId="0" applyNumberFormat="1" applyBorder="1" applyAlignment="1">
      <alignment vertical="top" wrapText="1"/>
    </xf>
    <xf numFmtId="8" fontId="0" fillId="0" borderId="1" xfId="0" applyNumberFormat="1" applyBorder="1" applyAlignment="1">
      <alignment horizontal="right" vertical="top" wrapText="1"/>
    </xf>
    <xf numFmtId="8" fontId="3" fillId="0" borderId="1" xfId="0" applyNumberFormat="1" applyFont="1" applyBorder="1" applyAlignment="1">
      <alignment horizontal="right" vertical="top" wrapText="1"/>
    </xf>
    <xf numFmtId="3" fontId="0" fillId="0" borderId="1" xfId="0" applyNumberForma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0"/>
  <sheetViews>
    <sheetView tabSelected="1" topLeftCell="A82" workbookViewId="0">
      <selection activeCell="G42" sqref="G42"/>
    </sheetView>
  </sheetViews>
  <sheetFormatPr defaultRowHeight="14.25" customHeight="1" x14ac:dyDescent="0.3"/>
  <cols>
    <col min="1" max="1" width="5.5546875" customWidth="1"/>
    <col min="2" max="2" width="34.44140625" customWidth="1"/>
    <col min="3" max="5" width="16.6640625" customWidth="1"/>
    <col min="6" max="6" width="5.5546875" customWidth="1"/>
    <col min="8" max="10" width="14.6640625" bestFit="1" customWidth="1"/>
  </cols>
  <sheetData>
    <row r="1" spans="2:5" ht="14.25" customHeight="1" x14ac:dyDescent="0.3">
      <c r="B1" s="19" t="s">
        <v>110</v>
      </c>
      <c r="C1" s="17"/>
      <c r="D1" s="17"/>
      <c r="E1" s="17"/>
    </row>
    <row r="2" spans="2:5" ht="14.25" customHeight="1" x14ac:dyDescent="0.3">
      <c r="B2" s="16" t="s">
        <v>0</v>
      </c>
      <c r="C2" s="17"/>
      <c r="D2" s="17"/>
      <c r="E2" s="17"/>
    </row>
    <row r="3" spans="2:5" ht="14.25" customHeight="1" x14ac:dyDescent="0.3">
      <c r="B3" s="21" t="s">
        <v>5</v>
      </c>
      <c r="C3" s="22"/>
      <c r="D3" s="22"/>
      <c r="E3" s="22"/>
    </row>
    <row r="4" spans="2:5" ht="9" customHeight="1" x14ac:dyDescent="0.3"/>
    <row r="5" spans="2:5" ht="14.25" customHeight="1" x14ac:dyDescent="0.3">
      <c r="B5" s="18" t="s">
        <v>6</v>
      </c>
      <c r="C5" s="17"/>
      <c r="D5" s="17"/>
      <c r="E5" s="17"/>
    </row>
    <row r="6" spans="2:5" ht="14.25" customHeight="1" x14ac:dyDescent="0.3">
      <c r="B6" s="1" t="s">
        <v>7</v>
      </c>
      <c r="C6" s="2" t="s">
        <v>8</v>
      </c>
      <c r="D6" s="2" t="s">
        <v>9</v>
      </c>
      <c r="E6" s="2" t="s">
        <v>10</v>
      </c>
    </row>
    <row r="7" spans="2:5" ht="14.25" customHeight="1" x14ac:dyDescent="0.3">
      <c r="B7" s="1" t="s">
        <v>11</v>
      </c>
      <c r="C7" s="3">
        <v>519607</v>
      </c>
      <c r="D7" s="3">
        <v>464066</v>
      </c>
      <c r="E7" s="3">
        <f t="shared" ref="E7:E26" si="0">C7-D7</f>
        <v>55541</v>
      </c>
    </row>
    <row r="8" spans="2:5" ht="14.25" customHeight="1" x14ac:dyDescent="0.3">
      <c r="B8" s="1" t="s">
        <v>12</v>
      </c>
      <c r="C8" s="3">
        <v>3726661</v>
      </c>
      <c r="D8" s="3">
        <v>3063285</v>
      </c>
      <c r="E8" s="3">
        <f t="shared" si="0"/>
        <v>663376</v>
      </c>
    </row>
    <row r="9" spans="2:5" ht="14.25" customHeight="1" x14ac:dyDescent="0.3">
      <c r="B9" s="1" t="s">
        <v>13</v>
      </c>
      <c r="C9" s="3">
        <v>125900</v>
      </c>
      <c r="D9" s="3">
        <v>51783</v>
      </c>
      <c r="E9" s="3">
        <f t="shared" si="0"/>
        <v>74117</v>
      </c>
    </row>
    <row r="10" spans="2:5" ht="14.25" customHeight="1" x14ac:dyDescent="0.3">
      <c r="B10" s="1" t="s">
        <v>32</v>
      </c>
      <c r="C10" s="3">
        <v>43353</v>
      </c>
      <c r="D10" s="3">
        <v>24647</v>
      </c>
      <c r="E10" s="3">
        <f t="shared" si="0"/>
        <v>18706</v>
      </c>
    </row>
    <row r="11" spans="2:5" ht="14.25" customHeight="1" x14ac:dyDescent="0.3">
      <c r="B11" s="1" t="s">
        <v>33</v>
      </c>
      <c r="C11" s="3">
        <v>43353</v>
      </c>
      <c r="D11" s="3">
        <v>24647</v>
      </c>
      <c r="E11" s="3">
        <f t="shared" si="0"/>
        <v>18706</v>
      </c>
    </row>
    <row r="12" spans="2:5" ht="14.25" customHeight="1" x14ac:dyDescent="0.3">
      <c r="B12" s="1" t="s">
        <v>34</v>
      </c>
      <c r="C12" s="3">
        <v>43028</v>
      </c>
      <c r="D12" s="3">
        <v>24455</v>
      </c>
      <c r="E12" s="3">
        <f t="shared" si="0"/>
        <v>18573</v>
      </c>
    </row>
    <row r="13" spans="2:5" ht="14.25" customHeight="1" x14ac:dyDescent="0.3">
      <c r="B13" s="1" t="s">
        <v>111</v>
      </c>
      <c r="C13" s="3">
        <v>274969</v>
      </c>
      <c r="D13" s="3">
        <v>199948</v>
      </c>
      <c r="E13" s="3">
        <f t="shared" si="0"/>
        <v>75021</v>
      </c>
    </row>
    <row r="14" spans="2:5" ht="14.25" customHeight="1" x14ac:dyDescent="0.3">
      <c r="B14" s="1" t="s">
        <v>24</v>
      </c>
      <c r="C14" s="3">
        <v>56025</v>
      </c>
      <c r="D14" s="3">
        <v>6617</v>
      </c>
      <c r="E14" s="3">
        <f t="shared" si="0"/>
        <v>49408</v>
      </c>
    </row>
    <row r="15" spans="2:5" ht="14.25" customHeight="1" x14ac:dyDescent="0.3">
      <c r="B15" s="1" t="s">
        <v>14</v>
      </c>
      <c r="C15" s="3">
        <v>261265.62</v>
      </c>
      <c r="D15" s="3">
        <v>96162</v>
      </c>
      <c r="E15" s="3">
        <f t="shared" si="0"/>
        <v>165103.62</v>
      </c>
    </row>
    <row r="16" spans="2:5" ht="14.25" customHeight="1" x14ac:dyDescent="0.3">
      <c r="B16" s="1" t="s">
        <v>15</v>
      </c>
      <c r="C16" s="3">
        <v>45210</v>
      </c>
      <c r="D16" s="3">
        <v>20252</v>
      </c>
      <c r="E16" s="3">
        <f t="shared" si="0"/>
        <v>24958</v>
      </c>
    </row>
    <row r="17" spans="2:5" ht="14.25" customHeight="1" x14ac:dyDescent="0.3">
      <c r="B17" s="1" t="s">
        <v>25</v>
      </c>
      <c r="C17" s="3">
        <v>98679</v>
      </c>
      <c r="D17" s="3">
        <v>9457</v>
      </c>
      <c r="E17" s="3">
        <f t="shared" si="0"/>
        <v>89222</v>
      </c>
    </row>
    <row r="18" spans="2:5" ht="14.25" customHeight="1" x14ac:dyDescent="0.3">
      <c r="B18" s="1" t="s">
        <v>26</v>
      </c>
      <c r="C18" s="3">
        <v>102899</v>
      </c>
      <c r="D18" s="3">
        <v>10014</v>
      </c>
      <c r="E18" s="3">
        <f t="shared" si="0"/>
        <v>92885</v>
      </c>
    </row>
    <row r="19" spans="2:5" ht="14.25" customHeight="1" x14ac:dyDescent="0.3">
      <c r="B19" s="1" t="s">
        <v>27</v>
      </c>
      <c r="C19" s="3">
        <v>92300</v>
      </c>
      <c r="D19" s="3">
        <v>91724</v>
      </c>
      <c r="E19" s="3">
        <f t="shared" si="0"/>
        <v>576</v>
      </c>
    </row>
    <row r="20" spans="2:5" ht="14.25" customHeight="1" x14ac:dyDescent="0.3">
      <c r="B20" s="1" t="s">
        <v>28</v>
      </c>
      <c r="C20" s="3">
        <v>139600</v>
      </c>
      <c r="D20" s="3">
        <v>138925</v>
      </c>
      <c r="E20" s="3">
        <f t="shared" si="0"/>
        <v>675</v>
      </c>
    </row>
    <row r="21" spans="2:5" ht="14.25" customHeight="1" x14ac:dyDescent="0.3">
      <c r="B21" s="1" t="s">
        <v>29</v>
      </c>
      <c r="C21" s="3">
        <v>200110.04</v>
      </c>
      <c r="D21" s="3">
        <v>22676</v>
      </c>
      <c r="E21" s="3">
        <f t="shared" si="0"/>
        <v>177434.04</v>
      </c>
    </row>
    <row r="22" spans="2:5" ht="14.25" customHeight="1" x14ac:dyDescent="0.3">
      <c r="B22" s="1" t="s">
        <v>30</v>
      </c>
      <c r="C22" s="3">
        <v>241102.05</v>
      </c>
      <c r="D22" s="3">
        <v>27321</v>
      </c>
      <c r="E22" s="3">
        <f t="shared" si="0"/>
        <v>213781.05</v>
      </c>
    </row>
    <row r="23" spans="2:5" ht="14.25" customHeight="1" x14ac:dyDescent="0.3">
      <c r="B23" s="1" t="s">
        <v>35</v>
      </c>
      <c r="C23" s="3">
        <v>86796</v>
      </c>
      <c r="D23" s="3">
        <v>3530</v>
      </c>
      <c r="E23" s="3">
        <f t="shared" si="0"/>
        <v>83266</v>
      </c>
    </row>
    <row r="24" spans="2:5" ht="14.25" customHeight="1" x14ac:dyDescent="0.3">
      <c r="B24" s="1" t="s">
        <v>36</v>
      </c>
      <c r="C24" s="3">
        <v>138936</v>
      </c>
      <c r="D24" s="3">
        <v>7750</v>
      </c>
      <c r="E24" s="3">
        <f t="shared" si="0"/>
        <v>131186</v>
      </c>
    </row>
    <row r="25" spans="2:5" ht="14.25" customHeight="1" x14ac:dyDescent="0.3">
      <c r="B25" s="1" t="s">
        <v>37</v>
      </c>
      <c r="C25" s="3">
        <v>200380</v>
      </c>
      <c r="D25" s="3">
        <v>43036</v>
      </c>
      <c r="E25" s="3">
        <f t="shared" si="0"/>
        <v>157344</v>
      </c>
    </row>
    <row r="26" spans="2:5" ht="14.25" customHeight="1" x14ac:dyDescent="0.3">
      <c r="B26" s="1" t="s">
        <v>31</v>
      </c>
      <c r="C26" s="3">
        <v>178344.28</v>
      </c>
      <c r="D26" s="3">
        <v>20209</v>
      </c>
      <c r="E26" s="3">
        <f t="shared" si="0"/>
        <v>158135.28</v>
      </c>
    </row>
    <row r="27" spans="2:5" ht="14.25" customHeight="1" x14ac:dyDescent="0.3">
      <c r="B27" s="4" t="s">
        <v>62</v>
      </c>
      <c r="C27" s="5">
        <f>SUM(C7:C26)</f>
        <v>6618517.9900000002</v>
      </c>
      <c r="D27" s="5">
        <f>SUM(D7:D26)</f>
        <v>4350504</v>
      </c>
      <c r="E27" s="5">
        <f>SUM(E7:E26)</f>
        <v>2268013.9899999998</v>
      </c>
    </row>
    <row r="29" spans="2:5" ht="14.25" customHeight="1" x14ac:dyDescent="0.3">
      <c r="B29" s="20" t="s">
        <v>16</v>
      </c>
      <c r="C29" s="20"/>
      <c r="D29" s="2" t="s">
        <v>17</v>
      </c>
      <c r="E29" s="2" t="s">
        <v>8</v>
      </c>
    </row>
    <row r="30" spans="2:5" ht="14.25" customHeight="1" x14ac:dyDescent="0.3">
      <c r="B30" s="20" t="s">
        <v>19</v>
      </c>
      <c r="C30" s="20"/>
      <c r="D30" s="6">
        <v>152</v>
      </c>
      <c r="E30" s="5">
        <v>1479629.23</v>
      </c>
    </row>
    <row r="31" spans="2:5" ht="14.25" customHeight="1" x14ac:dyDescent="0.3">
      <c r="B31" s="20" t="s">
        <v>20</v>
      </c>
      <c r="C31" s="20"/>
      <c r="D31" s="6">
        <v>52</v>
      </c>
      <c r="E31" s="3">
        <v>496661.88</v>
      </c>
    </row>
    <row r="32" spans="2:5" ht="14.25" customHeight="1" x14ac:dyDescent="0.3">
      <c r="B32" s="20" t="s">
        <v>21</v>
      </c>
      <c r="C32" s="20"/>
      <c r="D32" s="6">
        <v>100</v>
      </c>
      <c r="E32" s="3">
        <v>982967.35</v>
      </c>
    </row>
    <row r="33" spans="2:5" ht="7.95" customHeight="1" x14ac:dyDescent="0.3">
      <c r="B33" s="20" t="s">
        <v>18</v>
      </c>
      <c r="C33" s="20"/>
      <c r="D33" s="6" t="s">
        <v>18</v>
      </c>
      <c r="E33" s="7"/>
    </row>
    <row r="34" spans="2:5" ht="14.25" customHeight="1" x14ac:dyDescent="0.3">
      <c r="B34" s="20" t="s">
        <v>22</v>
      </c>
      <c r="C34" s="20"/>
      <c r="D34" s="6">
        <v>278</v>
      </c>
      <c r="E34" s="5">
        <v>541101.63</v>
      </c>
    </row>
    <row r="36" spans="2:5" ht="14.25" customHeight="1" x14ac:dyDescent="0.3">
      <c r="B36" s="19" t="s">
        <v>113</v>
      </c>
      <c r="C36" s="17"/>
      <c r="D36" s="17"/>
      <c r="E36" s="17"/>
    </row>
    <row r="37" spans="2:5" ht="14.25" customHeight="1" x14ac:dyDescent="0.3">
      <c r="B37" s="16" t="s">
        <v>1</v>
      </c>
      <c r="C37" s="17"/>
      <c r="D37" s="17"/>
      <c r="E37" s="17"/>
    </row>
    <row r="38" spans="2:5" ht="14.25" customHeight="1" x14ac:dyDescent="0.3">
      <c r="B38" s="21" t="s">
        <v>5</v>
      </c>
      <c r="C38" s="22"/>
      <c r="D38" s="22"/>
      <c r="E38" s="22"/>
    </row>
    <row r="39" spans="2:5" ht="9" customHeight="1" x14ac:dyDescent="0.3"/>
    <row r="40" spans="2:5" ht="14.25" customHeight="1" x14ac:dyDescent="0.3">
      <c r="B40" s="18" t="s">
        <v>63</v>
      </c>
      <c r="C40" s="17"/>
      <c r="D40" s="17"/>
      <c r="E40" s="17"/>
    </row>
    <row r="41" spans="2:5" ht="14.25" customHeight="1" x14ac:dyDescent="0.3">
      <c r="B41" s="1" t="s">
        <v>68</v>
      </c>
      <c r="C41" s="2" t="s">
        <v>69</v>
      </c>
      <c r="D41" s="2" t="s">
        <v>70</v>
      </c>
      <c r="E41" s="2" t="s">
        <v>71</v>
      </c>
    </row>
    <row r="42" spans="2:5" ht="14.25" customHeight="1" x14ac:dyDescent="0.3">
      <c r="B42" s="1" t="s">
        <v>38</v>
      </c>
      <c r="C42" s="9">
        <v>158784.91</v>
      </c>
      <c r="D42" s="3">
        <v>77856</v>
      </c>
      <c r="E42" s="3">
        <f t="shared" ref="E42:E66" si="1">C42-D42</f>
        <v>80928.91</v>
      </c>
    </row>
    <row r="43" spans="2:5" ht="14.25" customHeight="1" x14ac:dyDescent="0.3">
      <c r="B43" s="1" t="s">
        <v>40</v>
      </c>
      <c r="C43" s="10">
        <v>317433</v>
      </c>
      <c r="D43" s="3">
        <v>155648</v>
      </c>
      <c r="E43" s="11">
        <f t="shared" si="1"/>
        <v>161785</v>
      </c>
    </row>
    <row r="44" spans="2:5" ht="14.25" customHeight="1" x14ac:dyDescent="0.3">
      <c r="B44" s="1" t="s">
        <v>41</v>
      </c>
      <c r="C44" s="11">
        <v>1127292.74</v>
      </c>
      <c r="D44" s="3">
        <v>539902</v>
      </c>
      <c r="E44" s="11">
        <f t="shared" si="1"/>
        <v>587390.74</v>
      </c>
    </row>
    <row r="45" spans="2:5" ht="14.25" customHeight="1" x14ac:dyDescent="0.3">
      <c r="B45" s="1" t="s">
        <v>42</v>
      </c>
      <c r="C45" s="11">
        <v>753114</v>
      </c>
      <c r="D45" s="3">
        <v>213816</v>
      </c>
      <c r="E45" s="11">
        <f t="shared" si="1"/>
        <v>539298</v>
      </c>
    </row>
    <row r="46" spans="2:5" ht="14.25" customHeight="1" x14ac:dyDescent="0.3">
      <c r="B46" s="1" t="s">
        <v>43</v>
      </c>
      <c r="C46" s="11">
        <v>8596292.1999999993</v>
      </c>
      <c r="D46" s="3">
        <v>6020963</v>
      </c>
      <c r="E46" s="11">
        <f t="shared" si="1"/>
        <v>2575329.1999999993</v>
      </c>
    </row>
    <row r="47" spans="2:5" ht="14.25" customHeight="1" x14ac:dyDescent="0.3">
      <c r="B47" s="1" t="s">
        <v>44</v>
      </c>
      <c r="C47" s="11">
        <v>50000</v>
      </c>
      <c r="D47" s="3">
        <v>46394</v>
      </c>
      <c r="E47" s="11">
        <f t="shared" si="1"/>
        <v>3606</v>
      </c>
    </row>
    <row r="48" spans="2:5" ht="14.25" customHeight="1" x14ac:dyDescent="0.3">
      <c r="B48" s="1" t="s">
        <v>45</v>
      </c>
      <c r="C48" s="11">
        <v>11849937</v>
      </c>
      <c r="D48" s="3">
        <v>3571454</v>
      </c>
      <c r="E48" s="11">
        <f t="shared" si="1"/>
        <v>8278483</v>
      </c>
    </row>
    <row r="49" spans="2:5" ht="14.25" customHeight="1" x14ac:dyDescent="0.3">
      <c r="B49" s="1" t="s">
        <v>46</v>
      </c>
      <c r="C49" s="11">
        <v>1372600.22</v>
      </c>
      <c r="D49" s="3">
        <v>550999</v>
      </c>
      <c r="E49" s="11">
        <f t="shared" si="1"/>
        <v>821601.22</v>
      </c>
    </row>
    <row r="50" spans="2:5" ht="14.25" customHeight="1" x14ac:dyDescent="0.3">
      <c r="B50" s="1" t="s">
        <v>47</v>
      </c>
      <c r="C50" s="11">
        <v>665002.4</v>
      </c>
      <c r="D50" s="3">
        <v>320765</v>
      </c>
      <c r="E50" s="11">
        <f t="shared" si="1"/>
        <v>344237.4</v>
      </c>
    </row>
    <row r="51" spans="2:5" ht="14.25" customHeight="1" x14ac:dyDescent="0.3">
      <c r="B51" s="1" t="s">
        <v>48</v>
      </c>
      <c r="C51" s="11">
        <v>179542</v>
      </c>
      <c r="D51" s="3">
        <v>145626</v>
      </c>
      <c r="E51" s="11">
        <f t="shared" si="1"/>
        <v>33916</v>
      </c>
    </row>
    <row r="52" spans="2:5" ht="14.25" customHeight="1" x14ac:dyDescent="0.3">
      <c r="B52" s="1" t="s">
        <v>49</v>
      </c>
      <c r="C52" s="11">
        <v>37097</v>
      </c>
      <c r="D52" s="3">
        <v>36440</v>
      </c>
      <c r="E52" s="11">
        <f t="shared" si="1"/>
        <v>657</v>
      </c>
    </row>
    <row r="53" spans="2:5" ht="14.25" customHeight="1" x14ac:dyDescent="0.3">
      <c r="B53" s="1" t="s">
        <v>50</v>
      </c>
      <c r="C53" s="11">
        <v>1235461.3999999999</v>
      </c>
      <c r="D53" s="3">
        <v>217137</v>
      </c>
      <c r="E53" s="11">
        <f t="shared" si="1"/>
        <v>1018324.3999999999</v>
      </c>
    </row>
    <row r="54" spans="2:5" ht="14.25" customHeight="1" x14ac:dyDescent="0.3">
      <c r="B54" s="1" t="s">
        <v>51</v>
      </c>
      <c r="C54" s="11">
        <v>1311759</v>
      </c>
      <c r="D54" s="3">
        <v>524225</v>
      </c>
      <c r="E54" s="11">
        <f t="shared" si="1"/>
        <v>787534</v>
      </c>
    </row>
    <row r="55" spans="2:5" ht="14.25" customHeight="1" x14ac:dyDescent="0.3">
      <c r="B55" s="1" t="s">
        <v>52</v>
      </c>
      <c r="C55" s="11">
        <v>403813</v>
      </c>
      <c r="D55" s="3">
        <v>119884</v>
      </c>
      <c r="E55" s="11">
        <f t="shared" si="1"/>
        <v>283929</v>
      </c>
    </row>
    <row r="56" spans="2:5" ht="14.25" customHeight="1" x14ac:dyDescent="0.3">
      <c r="B56" s="1" t="s">
        <v>53</v>
      </c>
      <c r="C56" s="11">
        <v>318099.32</v>
      </c>
      <c r="D56" s="3">
        <v>33748</v>
      </c>
      <c r="E56" s="11">
        <f t="shared" si="1"/>
        <v>284351.32</v>
      </c>
    </row>
    <row r="57" spans="2:5" ht="14.25" customHeight="1" x14ac:dyDescent="0.3">
      <c r="B57" s="1" t="s">
        <v>54</v>
      </c>
      <c r="C57" s="11">
        <v>305603</v>
      </c>
      <c r="D57" s="3">
        <v>31455</v>
      </c>
      <c r="E57" s="11">
        <f t="shared" si="1"/>
        <v>274148</v>
      </c>
    </row>
    <row r="58" spans="2:5" ht="14.25" customHeight="1" x14ac:dyDescent="0.3">
      <c r="B58" s="1" t="s">
        <v>55</v>
      </c>
      <c r="C58" s="11">
        <v>474718.09</v>
      </c>
      <c r="D58" s="3">
        <v>54960</v>
      </c>
      <c r="E58" s="11">
        <f t="shared" si="1"/>
        <v>419758.09</v>
      </c>
    </row>
    <row r="59" spans="2:5" ht="14.25" customHeight="1" x14ac:dyDescent="0.3">
      <c r="B59" s="1" t="s">
        <v>56</v>
      </c>
      <c r="C59" s="11">
        <v>2030799.28</v>
      </c>
      <c r="D59" s="3">
        <v>121027</v>
      </c>
      <c r="E59" s="11">
        <f t="shared" si="1"/>
        <v>1909772.28</v>
      </c>
    </row>
    <row r="60" spans="2:5" ht="14.25" customHeight="1" x14ac:dyDescent="0.3">
      <c r="B60" s="1" t="s">
        <v>57</v>
      </c>
      <c r="C60" s="11">
        <v>6369715.71</v>
      </c>
      <c r="D60" s="3">
        <v>275174</v>
      </c>
      <c r="E60" s="11">
        <f t="shared" si="1"/>
        <v>6094541.71</v>
      </c>
    </row>
    <row r="61" spans="2:5" ht="14.25" customHeight="1" x14ac:dyDescent="0.3">
      <c r="B61" s="1" t="s">
        <v>58</v>
      </c>
      <c r="C61" s="11">
        <v>736107</v>
      </c>
      <c r="D61" s="3">
        <v>31802</v>
      </c>
      <c r="E61" s="11">
        <f t="shared" si="1"/>
        <v>704305</v>
      </c>
    </row>
    <row r="62" spans="2:5" ht="14.25" customHeight="1" x14ac:dyDescent="0.3">
      <c r="B62" s="1" t="s">
        <v>59</v>
      </c>
      <c r="C62" s="11">
        <v>30250</v>
      </c>
      <c r="D62" s="3">
        <v>3253</v>
      </c>
      <c r="E62" s="11">
        <f t="shared" si="1"/>
        <v>26997</v>
      </c>
    </row>
    <row r="63" spans="2:5" ht="14.25" customHeight="1" x14ac:dyDescent="0.3">
      <c r="B63" s="1" t="s">
        <v>59</v>
      </c>
      <c r="C63" s="11">
        <v>30250</v>
      </c>
      <c r="D63" s="3">
        <v>3253</v>
      </c>
      <c r="E63" s="11">
        <f t="shared" si="1"/>
        <v>26997</v>
      </c>
    </row>
    <row r="64" spans="2:5" ht="14.25" customHeight="1" x14ac:dyDescent="0.3">
      <c r="B64" s="1" t="s">
        <v>60</v>
      </c>
      <c r="C64" s="11">
        <v>3375526</v>
      </c>
      <c r="D64" s="3">
        <v>160514</v>
      </c>
      <c r="E64" s="11">
        <f t="shared" si="1"/>
        <v>3215012</v>
      </c>
    </row>
    <row r="65" spans="2:11" ht="14.25" customHeight="1" x14ac:dyDescent="0.3">
      <c r="B65" s="1" t="s">
        <v>112</v>
      </c>
      <c r="C65" s="11">
        <v>274882.84000000003</v>
      </c>
      <c r="D65" s="3">
        <v>3506</v>
      </c>
      <c r="E65" s="11">
        <f t="shared" si="1"/>
        <v>271376.84000000003</v>
      </c>
    </row>
    <row r="66" spans="2:11" ht="14.25" customHeight="1" x14ac:dyDescent="0.3">
      <c r="B66" s="1" t="s">
        <v>61</v>
      </c>
      <c r="C66" s="11">
        <v>1038506.7</v>
      </c>
      <c r="D66" s="3">
        <v>37734</v>
      </c>
      <c r="E66" s="11">
        <f t="shared" si="1"/>
        <v>1000772.7</v>
      </c>
    </row>
    <row r="67" spans="2:11" ht="14.25" customHeight="1" x14ac:dyDescent="0.3">
      <c r="B67" s="4" t="s">
        <v>64</v>
      </c>
      <c r="C67" s="12">
        <f>SUM(C42:C66)</f>
        <v>43042586.810000002</v>
      </c>
      <c r="D67" s="12">
        <f>SUM(D42:D66)</f>
        <v>13297535</v>
      </c>
      <c r="E67" s="12">
        <f>C66:C67-D67</f>
        <v>29745051.810000002</v>
      </c>
      <c r="H67" s="8" t="s">
        <v>39</v>
      </c>
      <c r="I67" s="8" t="s">
        <v>39</v>
      </c>
      <c r="J67" s="8" t="s">
        <v>39</v>
      </c>
      <c r="K67" s="8"/>
    </row>
    <row r="68" spans="2:11" ht="14.25" customHeight="1" x14ac:dyDescent="0.3">
      <c r="E68" s="8" t="s">
        <v>39</v>
      </c>
    </row>
    <row r="69" spans="2:11" ht="14.25" customHeight="1" x14ac:dyDescent="0.3">
      <c r="B69" s="18" t="s">
        <v>65</v>
      </c>
      <c r="C69" s="17"/>
      <c r="D69" s="17"/>
      <c r="E69" s="17"/>
    </row>
    <row r="70" spans="2:11" ht="14.25" customHeight="1" x14ac:dyDescent="0.3">
      <c r="B70" s="1" t="s">
        <v>72</v>
      </c>
      <c r="C70" s="2" t="s">
        <v>73</v>
      </c>
      <c r="D70" s="2" t="s">
        <v>74</v>
      </c>
      <c r="E70" s="2" t="s">
        <v>69</v>
      </c>
    </row>
    <row r="71" spans="2:11" ht="14.25" customHeight="1" x14ac:dyDescent="0.3">
      <c r="B71" s="1" t="s">
        <v>75</v>
      </c>
      <c r="C71" s="2" t="s">
        <v>76</v>
      </c>
      <c r="D71" s="13">
        <v>116</v>
      </c>
      <c r="E71" s="3">
        <v>3132</v>
      </c>
    </row>
    <row r="72" spans="2:11" ht="14.25" customHeight="1" x14ac:dyDescent="0.3">
      <c r="B72" s="1" t="s">
        <v>77</v>
      </c>
      <c r="C72" s="2" t="s">
        <v>78</v>
      </c>
      <c r="D72" s="13">
        <v>464</v>
      </c>
      <c r="E72" s="3">
        <v>12528</v>
      </c>
    </row>
    <row r="73" spans="2:11" ht="14.25" customHeight="1" x14ac:dyDescent="0.3">
      <c r="B73" s="1" t="s">
        <v>79</v>
      </c>
      <c r="C73" s="2" t="s">
        <v>78</v>
      </c>
      <c r="D73" s="13">
        <v>380</v>
      </c>
      <c r="E73" s="3">
        <v>10260</v>
      </c>
    </row>
    <row r="74" spans="2:11" ht="14.25" customHeight="1" x14ac:dyDescent="0.3">
      <c r="B74" s="1" t="s">
        <v>80</v>
      </c>
      <c r="C74" s="2" t="s">
        <v>78</v>
      </c>
      <c r="D74" s="13">
        <v>279</v>
      </c>
      <c r="E74" s="3">
        <v>7533</v>
      </c>
    </row>
    <row r="75" spans="2:11" ht="14.25" customHeight="1" x14ac:dyDescent="0.3">
      <c r="B75" s="1" t="s">
        <v>81</v>
      </c>
      <c r="C75" s="2" t="s">
        <v>78</v>
      </c>
      <c r="D75" s="13">
        <v>525</v>
      </c>
      <c r="E75" s="3">
        <v>14175</v>
      </c>
    </row>
    <row r="76" spans="2:11" ht="14.25" customHeight="1" x14ac:dyDescent="0.3">
      <c r="B76" s="1" t="s">
        <v>82</v>
      </c>
      <c r="C76" s="2" t="s">
        <v>83</v>
      </c>
      <c r="D76" s="13">
        <v>942</v>
      </c>
      <c r="E76" s="3">
        <v>25434</v>
      </c>
    </row>
    <row r="77" spans="2:11" ht="14.25" customHeight="1" x14ac:dyDescent="0.3">
      <c r="B77" s="1" t="s">
        <v>84</v>
      </c>
      <c r="C77" s="2" t="s">
        <v>83</v>
      </c>
      <c r="D77" s="13">
        <v>1173</v>
      </c>
      <c r="E77" s="3">
        <v>31671</v>
      </c>
    </row>
    <row r="78" spans="2:11" ht="14.25" customHeight="1" x14ac:dyDescent="0.3">
      <c r="B78" s="1" t="s">
        <v>85</v>
      </c>
      <c r="C78" s="2" t="s">
        <v>83</v>
      </c>
      <c r="D78" s="13">
        <v>26</v>
      </c>
      <c r="E78" s="3">
        <v>702</v>
      </c>
    </row>
    <row r="79" spans="2:11" ht="14.25" customHeight="1" x14ac:dyDescent="0.3">
      <c r="B79" s="1" t="s">
        <v>86</v>
      </c>
      <c r="C79" s="2" t="s">
        <v>83</v>
      </c>
      <c r="D79" s="13">
        <v>351</v>
      </c>
      <c r="E79" s="3">
        <v>9477</v>
      </c>
    </row>
    <row r="80" spans="2:11" ht="14.25" customHeight="1" x14ac:dyDescent="0.3">
      <c r="B80" s="1" t="s">
        <v>87</v>
      </c>
      <c r="C80" s="2" t="s">
        <v>83</v>
      </c>
      <c r="D80" s="13">
        <v>851</v>
      </c>
      <c r="E80" s="3">
        <v>22977</v>
      </c>
    </row>
    <row r="81" spans="2:5" ht="14.25" customHeight="1" x14ac:dyDescent="0.3">
      <c r="B81" s="1" t="s">
        <v>88</v>
      </c>
      <c r="C81" s="2" t="s">
        <v>83</v>
      </c>
      <c r="D81" s="13">
        <v>108</v>
      </c>
      <c r="E81" s="3">
        <v>2916</v>
      </c>
    </row>
    <row r="82" spans="2:5" ht="14.25" customHeight="1" x14ac:dyDescent="0.3">
      <c r="B82" s="1" t="s">
        <v>89</v>
      </c>
      <c r="C82" s="2" t="s">
        <v>90</v>
      </c>
      <c r="D82" s="13">
        <v>3485</v>
      </c>
      <c r="E82" s="3">
        <v>94095</v>
      </c>
    </row>
    <row r="83" spans="2:5" ht="14.25" customHeight="1" x14ac:dyDescent="0.3">
      <c r="B83" s="1" t="s">
        <v>91</v>
      </c>
      <c r="C83" s="2" t="s">
        <v>90</v>
      </c>
      <c r="D83" s="13">
        <v>130</v>
      </c>
      <c r="E83" s="3">
        <v>3510</v>
      </c>
    </row>
    <row r="84" spans="2:5" ht="14.25" customHeight="1" x14ac:dyDescent="0.3">
      <c r="B84" s="1" t="s">
        <v>92</v>
      </c>
      <c r="C84" s="2" t="s">
        <v>90</v>
      </c>
      <c r="D84" s="13">
        <v>24419</v>
      </c>
      <c r="E84" s="3">
        <v>659313</v>
      </c>
    </row>
    <row r="85" spans="2:5" ht="14.25" customHeight="1" x14ac:dyDescent="0.3">
      <c r="B85" s="1" t="s">
        <v>93</v>
      </c>
      <c r="C85" s="2" t="s">
        <v>90</v>
      </c>
      <c r="D85" s="13">
        <v>2833</v>
      </c>
      <c r="E85" s="3">
        <v>76491</v>
      </c>
    </row>
    <row r="86" spans="2:5" ht="14.25" customHeight="1" x14ac:dyDescent="0.3">
      <c r="B86" s="1" t="s">
        <v>94</v>
      </c>
      <c r="C86" s="2" t="s">
        <v>90</v>
      </c>
      <c r="D86" s="13">
        <v>145</v>
      </c>
      <c r="E86" s="3">
        <v>3915</v>
      </c>
    </row>
    <row r="87" spans="2:5" ht="14.25" customHeight="1" x14ac:dyDescent="0.3">
      <c r="B87" s="1" t="s">
        <v>95</v>
      </c>
      <c r="C87" s="2" t="s">
        <v>90</v>
      </c>
      <c r="D87" s="13">
        <v>11</v>
      </c>
      <c r="E87" s="3">
        <v>297</v>
      </c>
    </row>
    <row r="88" spans="2:5" ht="14.25" customHeight="1" x14ac:dyDescent="0.3">
      <c r="B88" s="1" t="s">
        <v>96</v>
      </c>
      <c r="C88" s="2" t="s">
        <v>90</v>
      </c>
      <c r="D88" s="13">
        <v>4733</v>
      </c>
      <c r="E88" s="3">
        <v>127791</v>
      </c>
    </row>
    <row r="89" spans="2:5" ht="14.25" customHeight="1" x14ac:dyDescent="0.3">
      <c r="B89" s="1" t="s">
        <v>97</v>
      </c>
      <c r="C89" s="2" t="s">
        <v>90</v>
      </c>
      <c r="D89" s="13">
        <v>261</v>
      </c>
      <c r="E89" s="3">
        <v>11484</v>
      </c>
    </row>
    <row r="90" spans="2:5" ht="14.25" customHeight="1" x14ac:dyDescent="0.3">
      <c r="B90" s="4" t="s">
        <v>66</v>
      </c>
      <c r="C90" s="1"/>
      <c r="D90" s="14">
        <v>41232</v>
      </c>
      <c r="E90" s="5">
        <f>SUM(E71:E89)</f>
        <v>1117701</v>
      </c>
    </row>
    <row r="92" spans="2:5" ht="14.25" customHeight="1" x14ac:dyDescent="0.3">
      <c r="B92" s="18" t="s">
        <v>67</v>
      </c>
      <c r="C92" s="17"/>
      <c r="D92" s="17"/>
      <c r="E92" s="17"/>
    </row>
    <row r="93" spans="2:5" ht="14.25" customHeight="1" x14ac:dyDescent="0.3">
      <c r="B93" s="1" t="s">
        <v>68</v>
      </c>
      <c r="C93" s="15" t="s">
        <v>98</v>
      </c>
      <c r="D93" s="15" t="s">
        <v>99</v>
      </c>
      <c r="E93" s="15" t="s">
        <v>100</v>
      </c>
    </row>
    <row r="94" spans="2:5" ht="14.25" customHeight="1" x14ac:dyDescent="0.3">
      <c r="B94" s="1" t="s">
        <v>101</v>
      </c>
      <c r="C94" s="11">
        <v>53000</v>
      </c>
      <c r="D94" s="11">
        <v>26036.05</v>
      </c>
      <c r="E94" s="11">
        <f t="shared" ref="E94:E102" si="2">C94-D94</f>
        <v>26963.95</v>
      </c>
    </row>
    <row r="95" spans="2:5" ht="14.25" customHeight="1" x14ac:dyDescent="0.3">
      <c r="B95" s="1" t="s">
        <v>102</v>
      </c>
      <c r="C95" s="11">
        <v>235620</v>
      </c>
      <c r="D95" s="11">
        <v>115534.33</v>
      </c>
      <c r="E95" s="11">
        <f t="shared" si="2"/>
        <v>120085.67</v>
      </c>
    </row>
    <row r="96" spans="2:5" ht="14.25" customHeight="1" x14ac:dyDescent="0.3">
      <c r="B96" s="1" t="s">
        <v>103</v>
      </c>
      <c r="C96" s="11">
        <v>738088</v>
      </c>
      <c r="D96" s="11">
        <v>353492.41</v>
      </c>
      <c r="E96" s="11">
        <f t="shared" si="2"/>
        <v>384595.59</v>
      </c>
    </row>
    <row r="97" spans="1:5" ht="14.25" customHeight="1" x14ac:dyDescent="0.3">
      <c r="B97" s="1" t="s">
        <v>104</v>
      </c>
      <c r="C97" s="11">
        <v>550000</v>
      </c>
      <c r="D97" s="11">
        <v>156175.72</v>
      </c>
      <c r="E97" s="11">
        <f t="shared" si="2"/>
        <v>393824.28</v>
      </c>
    </row>
    <row r="98" spans="1:5" ht="14.25" customHeight="1" x14ac:dyDescent="0.3">
      <c r="B98" s="1" t="s">
        <v>105</v>
      </c>
      <c r="C98" s="11">
        <v>5028426.5199999996</v>
      </c>
      <c r="D98" s="11">
        <v>750400.61</v>
      </c>
      <c r="E98" s="11">
        <f t="shared" si="2"/>
        <v>4278025.9099999992</v>
      </c>
    </row>
    <row r="99" spans="1:5" ht="14.25" customHeight="1" x14ac:dyDescent="0.3">
      <c r="B99" s="1" t="s">
        <v>106</v>
      </c>
      <c r="C99" s="11">
        <v>397999.84</v>
      </c>
      <c r="D99" s="11">
        <v>21867.78</v>
      </c>
      <c r="E99" s="11">
        <f t="shared" si="2"/>
        <v>376132.06000000006</v>
      </c>
    </row>
    <row r="100" spans="1:5" ht="14.25" customHeight="1" x14ac:dyDescent="0.3">
      <c r="B100" s="1" t="s">
        <v>107</v>
      </c>
      <c r="C100" s="11">
        <v>4162239.4</v>
      </c>
      <c r="D100" s="3">
        <v>166490.16</v>
      </c>
      <c r="E100" s="11">
        <f t="shared" si="2"/>
        <v>3995749.2399999998</v>
      </c>
    </row>
    <row r="101" spans="1:5" ht="14.25" customHeight="1" x14ac:dyDescent="0.3">
      <c r="B101" s="1" t="s">
        <v>61</v>
      </c>
      <c r="C101" s="11">
        <v>294999.53999999998</v>
      </c>
      <c r="D101" s="3">
        <v>5900.06</v>
      </c>
      <c r="E101" s="11">
        <f t="shared" si="2"/>
        <v>289099.48</v>
      </c>
    </row>
    <row r="102" spans="1:5" ht="14.25" customHeight="1" x14ac:dyDescent="0.3">
      <c r="B102" s="1" t="s">
        <v>108</v>
      </c>
      <c r="C102" s="11">
        <v>123088.28</v>
      </c>
      <c r="D102" s="3">
        <v>4923.91</v>
      </c>
      <c r="E102" s="11">
        <f t="shared" si="2"/>
        <v>118164.37</v>
      </c>
    </row>
    <row r="103" spans="1:5" ht="14.25" customHeight="1" x14ac:dyDescent="0.3">
      <c r="B103" s="4" t="s">
        <v>64</v>
      </c>
      <c r="C103" s="12">
        <f>SUM(C94:C102)</f>
        <v>11583461.579999998</v>
      </c>
      <c r="D103" s="12">
        <f t="shared" ref="D103:E103" si="3">SUM(D94:D102)</f>
        <v>1600821.03</v>
      </c>
      <c r="E103" s="12">
        <f t="shared" si="3"/>
        <v>9982640.5499999989</v>
      </c>
    </row>
    <row r="105" spans="1:5" ht="14.25" customHeight="1" x14ac:dyDescent="0.3">
      <c r="A105" t="s">
        <v>2</v>
      </c>
    </row>
    <row r="106" spans="1:5" ht="14.25" customHeight="1" x14ac:dyDescent="0.3">
      <c r="A106" t="s">
        <v>3</v>
      </c>
    </row>
    <row r="107" spans="1:5" ht="14.25" customHeight="1" x14ac:dyDescent="0.3">
      <c r="A107" t="s">
        <v>4</v>
      </c>
    </row>
    <row r="108" spans="1:5" ht="14.25" customHeight="1" x14ac:dyDescent="0.3">
      <c r="A108" t="s">
        <v>23</v>
      </c>
    </row>
    <row r="109" spans="1:5" ht="14.25" customHeight="1" x14ac:dyDescent="0.3">
      <c r="A109" t="s">
        <v>109</v>
      </c>
    </row>
    <row r="110" spans="1:5" ht="14.25" customHeight="1" x14ac:dyDescent="0.3">
      <c r="A110" t="s">
        <v>114</v>
      </c>
    </row>
  </sheetData>
  <mergeCells count="16">
    <mergeCell ref="B1:E1"/>
    <mergeCell ref="B2:E2"/>
    <mergeCell ref="B3:E3"/>
    <mergeCell ref="B5:E5"/>
    <mergeCell ref="B36:E36"/>
    <mergeCell ref="B29:C29"/>
    <mergeCell ref="B30:C30"/>
    <mergeCell ref="B31:C31"/>
    <mergeCell ref="B32:C32"/>
    <mergeCell ref="B33:C33"/>
    <mergeCell ref="B34:C34"/>
    <mergeCell ref="B37:E37"/>
    <mergeCell ref="B38:E38"/>
    <mergeCell ref="B40:E40"/>
    <mergeCell ref="B69:E69"/>
    <mergeCell ref="B92:E92"/>
  </mergeCells>
  <printOptions horizontalCentered="1"/>
  <pageMargins left="0.59055118110236227" right="0.59055118110236227" top="0.59055118110236227" bottom="0.59055118110236227" header="0.47244094488188981" footer="0.4724409448818898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MěÚ Nové Město pod Smrkem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Holcová</dc:creator>
  <cp:lastModifiedBy>Petrovic</cp:lastModifiedBy>
  <cp:revision>12</cp:revision>
  <cp:lastPrinted>2026-02-23T12:05:41Z</cp:lastPrinted>
  <dcterms:created xsi:type="dcterms:W3CDTF">2024-04-09T11:35:00Z</dcterms:created>
  <dcterms:modified xsi:type="dcterms:W3CDTF">2026-02-23T12:06:32Z</dcterms:modified>
</cp:coreProperties>
</file>