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ZASTUPITELSTVO\ZASTUPITELSTVO A ZÁPISY\2023\19.12. 2023\04_rozpočet obce Předboj na rok 2024 (obec, MŠ)\"/>
    </mc:Choice>
  </mc:AlternateContent>
  <xr:revisionPtr revIDLastSave="0" documentId="8_{1F039440-19F2-4C13-B8A1-2ACFA3E3C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řed.výhled 2025 2026  " sheetId="3" r:id="rId1"/>
    <sheet name="Návrh Rozpočtu 2024 dle AU fin " sheetId="1" r:id="rId2"/>
    <sheet name="Návrh Rozpočtu 2024 dle SU fin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4" l="1"/>
  <c r="D78" i="4" s="1"/>
  <c r="D77" i="4"/>
  <c r="D62" i="4"/>
  <c r="D66" i="4"/>
  <c r="D60" i="4"/>
  <c r="D58" i="4"/>
  <c r="D56" i="4"/>
  <c r="D54" i="4"/>
  <c r="D51" i="4"/>
  <c r="D49" i="4"/>
  <c r="D47" i="4"/>
  <c r="D33" i="4"/>
  <c r="D31" i="4"/>
  <c r="D29" i="4"/>
  <c r="D20" i="4"/>
  <c r="D16" i="4"/>
  <c r="D67" i="4" l="1"/>
  <c r="D79" i="4" s="1"/>
  <c r="D84" i="4" s="1"/>
  <c r="D7" i="3"/>
  <c r="C7" i="3"/>
  <c r="D16" i="3"/>
  <c r="C16" i="3"/>
  <c r="B16" i="3"/>
  <c r="B7" i="3"/>
  <c r="D50" i="1"/>
  <c r="D47" i="1"/>
  <c r="D29" i="1"/>
  <c r="D20" i="1"/>
  <c r="D16" i="1"/>
  <c r="D80" i="4" l="1"/>
  <c r="D79" i="1"/>
  <c r="D66" i="1"/>
  <c r="D78" i="1"/>
  <c r="D64" i="1" l="1"/>
  <c r="D57" i="1"/>
  <c r="D68" i="1" l="1"/>
  <c r="D61" i="1"/>
  <c r="D69" i="1" s="1"/>
  <c r="D59" i="1"/>
  <c r="D54" i="1"/>
  <c r="D52" i="1"/>
  <c r="D33" i="1"/>
  <c r="D31" i="1"/>
  <c r="D80" i="1" l="1"/>
  <c r="D82" i="1" l="1"/>
  <c r="D86" i="1"/>
</calcChain>
</file>

<file path=xl/sharedStrings.xml><?xml version="1.0" encoding="utf-8"?>
<sst xmlns="http://schemas.openxmlformats.org/spreadsheetml/2006/main" count="327" uniqueCount="143">
  <si>
    <t>SU</t>
  </si>
  <si>
    <t>AU</t>
  </si>
  <si>
    <t>položka</t>
  </si>
  <si>
    <t>Návrh 2024</t>
  </si>
  <si>
    <t>poznámka</t>
  </si>
  <si>
    <t>Spotřeba materiálu</t>
  </si>
  <si>
    <t>Spotřeba energie</t>
  </si>
  <si>
    <t>Opravy a údržba</t>
  </si>
  <si>
    <t>Cestovné</t>
  </si>
  <si>
    <t>Reprezentace</t>
  </si>
  <si>
    <t>Ostatní služby</t>
  </si>
  <si>
    <t>Jiná sociální pojištění</t>
  </si>
  <si>
    <t>Zákonné sociální náklady</t>
  </si>
  <si>
    <t>Ostaní náklady z činnosti pojištění</t>
  </si>
  <si>
    <t>Odpisy dlouhodobého majetku</t>
  </si>
  <si>
    <t>Náklady z dlouhodobého drobného majetku</t>
  </si>
  <si>
    <t>náklady na volnočasové kroužky</t>
  </si>
  <si>
    <t>Doplňková činnost</t>
  </si>
  <si>
    <t xml:space="preserve">Výdaje celkem </t>
  </si>
  <si>
    <t>Plánované příjmy</t>
  </si>
  <si>
    <t>Školné</t>
  </si>
  <si>
    <t>501</t>
  </si>
  <si>
    <t>0300</t>
  </si>
  <si>
    <t>0301</t>
  </si>
  <si>
    <t>0302</t>
  </si>
  <si>
    <t>0303</t>
  </si>
  <si>
    <t>0304</t>
  </si>
  <si>
    <t>0309</t>
  </si>
  <si>
    <t>učební a didakt.pomůcky pro děti do 1.tis.</t>
  </si>
  <si>
    <t>úklid..,hyg. a čist.prostředky</t>
  </si>
  <si>
    <t>Drobný dl.majetek 1.-3.tis.</t>
  </si>
  <si>
    <t>Kancel.potřeby, odborná literatura</t>
  </si>
  <si>
    <t>Prac.oděvy</t>
  </si>
  <si>
    <t>502</t>
  </si>
  <si>
    <t>Elektřina</t>
  </si>
  <si>
    <t>Stočné</t>
  </si>
  <si>
    <t>511</t>
  </si>
  <si>
    <t>512</t>
  </si>
  <si>
    <t>518</t>
  </si>
  <si>
    <t>Bankovní služby</t>
  </si>
  <si>
    <t>SW služby - internet, Microsoft, web, Ochrana PC,..</t>
  </si>
  <si>
    <t>Ostatní služby - telefony</t>
  </si>
  <si>
    <t>0305</t>
  </si>
  <si>
    <t>Svoz odpady</t>
  </si>
  <si>
    <t>0306</t>
  </si>
  <si>
    <t>Kancelářské služby</t>
  </si>
  <si>
    <t>0307</t>
  </si>
  <si>
    <t>Revize</t>
  </si>
  <si>
    <t>0308</t>
  </si>
  <si>
    <t>Školení</t>
  </si>
  <si>
    <t>524</t>
  </si>
  <si>
    <t>525</t>
  </si>
  <si>
    <t>Jiné sociální pojištění</t>
  </si>
  <si>
    <t>527</t>
  </si>
  <si>
    <t>FKSP OZ</t>
  </si>
  <si>
    <t>zdr.prohlídky</t>
  </si>
  <si>
    <t>551</t>
  </si>
  <si>
    <t>558</t>
  </si>
  <si>
    <t>602</t>
  </si>
  <si>
    <t>603</t>
  </si>
  <si>
    <t>Výnosy z pronájmu</t>
  </si>
  <si>
    <t>672</t>
  </si>
  <si>
    <t>Rozpouštění transferů</t>
  </si>
  <si>
    <t>repre</t>
  </si>
  <si>
    <t xml:space="preserve">pojistky, ostatní náklady z činnosti </t>
  </si>
  <si>
    <t>Čerpání darů</t>
  </si>
  <si>
    <t>Výnosy kroužky</t>
  </si>
  <si>
    <t xml:space="preserve">Zákonné sociální pojištění  Beránková </t>
  </si>
  <si>
    <t xml:space="preserve">Příjmy celkem </t>
  </si>
  <si>
    <t>DPP  OZ</t>
  </si>
  <si>
    <t xml:space="preserve">Poštovné </t>
  </si>
  <si>
    <t>Voda</t>
  </si>
  <si>
    <t>zálohy11.610+ 5.300= 15.910,- x 12 = 202.910,-  +10%</t>
  </si>
  <si>
    <t>zálohy 5.100,- x12 = 61.200,-    + 10%</t>
  </si>
  <si>
    <t xml:space="preserve"> stočné 2022 - 31.005,-Kč  +10%</t>
  </si>
  <si>
    <t xml:space="preserve">Plánované výdaje 1-12/2024                                                   </t>
  </si>
  <si>
    <t>zpracování účetnictví finanční, mzdové, DPPO</t>
  </si>
  <si>
    <t>Mzdové náklady</t>
  </si>
  <si>
    <t>Výnosy kraj - mzdy UZ 33353</t>
  </si>
  <si>
    <t>Mzdové náklady kraj - UZ 33353</t>
  </si>
  <si>
    <t>Výnosy OP JAK - UZ 33092</t>
  </si>
  <si>
    <t>náklady OP JAK UZ 33092</t>
  </si>
  <si>
    <t xml:space="preserve">Spotřeba ost. materiálu , pro údržbu </t>
  </si>
  <si>
    <t>Výnosy Obec - neinv.příspěvek</t>
  </si>
  <si>
    <t xml:space="preserve">Ostatní výnosy </t>
  </si>
  <si>
    <t>Opravy WC  Včeličky</t>
  </si>
  <si>
    <t xml:space="preserve">  odpady kuchyně</t>
  </si>
  <si>
    <t>výmalba - cbodby, WC, kuchyně</t>
  </si>
  <si>
    <t>výměna dveří  Včelky, Sovičky  do tříd 2 ks</t>
  </si>
  <si>
    <t>videotelefony Včeličky a Sovičky  - výměna za nové</t>
  </si>
  <si>
    <t xml:space="preserve"> Výměna lepený koberec třída Včeličky</t>
  </si>
  <si>
    <t>Kancelářské židle 4x5tis</t>
  </si>
  <si>
    <t>Náklady z drobného dlouhodobého majetku 3-40tis.</t>
  </si>
  <si>
    <t>Jablotron</t>
  </si>
  <si>
    <t>3D \Vizualizace MŠ na web</t>
  </si>
  <si>
    <t>BOZP</t>
  </si>
  <si>
    <t>Opravy a udržování správce  budovy</t>
  </si>
  <si>
    <t>výměna vnitřní rolety 20 oken</t>
  </si>
  <si>
    <t>Ost. drobné  služby -GDPR , čiš.koberců, čalounění,…</t>
  </si>
  <si>
    <t>Mateřská škola Předboj, příspěvková organizace</t>
  </si>
  <si>
    <t>Hlavní 300, 250 72 Předboj</t>
  </si>
  <si>
    <t>IČ: 72546441</t>
  </si>
  <si>
    <t>Návrh rozpočtu provozních nákladů MŠ Předboj  na rok 2024</t>
  </si>
  <si>
    <t xml:space="preserve">DOTACE OBCE </t>
  </si>
  <si>
    <t>Návrh střednědobého výhledu rozpočtu   (tis. Kč)</t>
  </si>
  <si>
    <t xml:space="preserve"> </t>
  </si>
  <si>
    <t>Rok 2024</t>
  </si>
  <si>
    <t>Rok 2025</t>
  </si>
  <si>
    <t>Rok 2026</t>
  </si>
  <si>
    <t xml:space="preserve">Výnosy celkem     </t>
  </si>
  <si>
    <t xml:space="preserve">příspěvek zřizovatele     </t>
  </si>
  <si>
    <t xml:space="preserve">provozní dotace z jiných zdrojů (zejména Kraj)     </t>
  </si>
  <si>
    <t xml:space="preserve">zúčtování 403 do výnosů     </t>
  </si>
  <si>
    <t xml:space="preserve">zapojení fondů do výnosů     </t>
  </si>
  <si>
    <t>výnosy DČ</t>
  </si>
  <si>
    <t xml:space="preserve">ostatní výnosy     - OP JAK </t>
  </si>
  <si>
    <t xml:space="preserve">Náklady celkem     </t>
  </si>
  <si>
    <t>materiálové náklady</t>
  </si>
  <si>
    <t xml:space="preserve">spotřeba energie </t>
  </si>
  <si>
    <t>opravy a údržba</t>
  </si>
  <si>
    <t>ostatní služby</t>
  </si>
  <si>
    <t>mzdové náklady</t>
  </si>
  <si>
    <t>odpisy</t>
  </si>
  <si>
    <t>osobní náklady  z jiných zdrojů -  kraj</t>
  </si>
  <si>
    <t>DDHM</t>
  </si>
  <si>
    <t>náklady OP JAK</t>
  </si>
  <si>
    <t xml:space="preserve">ostatní náklady </t>
  </si>
  <si>
    <t>náklady DČ</t>
  </si>
  <si>
    <t xml:space="preserve">Ředitelka PO  ……………                        podpis ………………………….. </t>
  </si>
  <si>
    <t>dne……………………….</t>
  </si>
  <si>
    <t xml:space="preserve">Záznam o projednání  </t>
  </si>
  <si>
    <t xml:space="preserve">Připomínky   ano/ne      popis připomínek  ………………..………………………....………….      </t>
  </si>
  <si>
    <t xml:space="preserve">Ředitelka PO  ………………………...……..        podpis  ………….                </t>
  </si>
  <si>
    <t>Za zřizovatele  ………………………….………    podpis  …………..</t>
  </si>
  <si>
    <t>výnosy vlastní zdroje školné</t>
  </si>
  <si>
    <t>výnosy vlastní zdroje nájem</t>
  </si>
  <si>
    <t>Mzdové náklady  kraj UZ 33353</t>
  </si>
  <si>
    <t xml:space="preserve">Doplňková činnost - Náklady na volnočasové kroužky </t>
  </si>
  <si>
    <t>Mzdové náklady  kraj UZ 33352</t>
  </si>
  <si>
    <t>Název</t>
  </si>
  <si>
    <t xml:space="preserve">Plánované příjmy 1-12/2024          </t>
  </si>
  <si>
    <t xml:space="preserve">Výnosy kroužky  - Doplňková činost </t>
  </si>
  <si>
    <t>DOTACE OBEC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</si>
</sst>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#,##0.00\ &quot;Kč&quot;"/>
    <numFmt numFmtId="165" formatCode="_-* #,##0.00\ [$Kč-405]_-;\-* #,##0.00\ [$Kč-405]_-;_-* &quot;-&quot;??\ [$Kč-405]_-;_-@_-"/>
    <numFmt numFmtId="166" formatCode="_-* #,##0.0\ &quot;Kč&quot;_-;\-* #,##0.0\ &quot;Kč&quot;_-;_-* &quot;-&quot;??\ &quot;Kč&quot;_-;_-@_-"/>
    <numFmt numFmtId="167" formatCode="#,##0_ ;\-#,##0\ 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rgb="FF333333"/>
      <name val="Verdana"/>
      <family val="2"/>
      <charset val="238"/>
    </font>
    <font>
      <b/>
      <sz val="12"/>
      <color rgb="FF333333"/>
      <name val="Verdana"/>
      <family val="2"/>
      <charset val="238"/>
    </font>
    <font>
      <sz val="12"/>
      <color rgb="FF333333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FF00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</cellStyleXfs>
  <cellXfs count="214">
    <xf numFmtId="0" fontId="0" fillId="0" borderId="0" xfId="0"/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66" fontId="5" fillId="2" borderId="3" xfId="1" applyNumberFormat="1" applyFont="1" applyFill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66" fontId="5" fillId="0" borderId="32" xfId="1" applyNumberFormat="1" applyFont="1" applyBorder="1" applyAlignment="1">
      <alignment vertical="center"/>
    </xf>
    <xf numFmtId="0" fontId="2" fillId="0" borderId="0" xfId="0" applyFont="1"/>
    <xf numFmtId="166" fontId="3" fillId="0" borderId="11" xfId="1" applyNumberFormat="1" applyFont="1" applyBorder="1" applyAlignment="1">
      <alignment vertical="center"/>
    </xf>
    <xf numFmtId="166" fontId="3" fillId="2" borderId="11" xfId="1" applyNumberFormat="1" applyFont="1" applyFill="1" applyBorder="1" applyAlignment="1">
      <alignment vertical="center"/>
    </xf>
    <xf numFmtId="0" fontId="3" fillId="0" borderId="23" xfId="0" applyFont="1" applyBorder="1"/>
    <xf numFmtId="166" fontId="3" fillId="0" borderId="24" xfId="1" applyNumberFormat="1" applyFont="1" applyBorder="1" applyAlignment="1">
      <alignment vertical="center"/>
    </xf>
    <xf numFmtId="0" fontId="3" fillId="0" borderId="18" xfId="0" applyFont="1" applyBorder="1"/>
    <xf numFmtId="166" fontId="3" fillId="0" borderId="35" xfId="1" applyNumberFormat="1" applyFont="1" applyBorder="1" applyAlignment="1">
      <alignment vertical="center"/>
    </xf>
    <xf numFmtId="166" fontId="3" fillId="2" borderId="35" xfId="1" applyNumberFormat="1" applyFont="1" applyFill="1" applyBorder="1" applyAlignment="1">
      <alignment vertical="center"/>
    </xf>
    <xf numFmtId="165" fontId="6" fillId="0" borderId="34" xfId="1" applyNumberFormat="1" applyFont="1" applyFill="1" applyBorder="1"/>
    <xf numFmtId="166" fontId="6" fillId="0" borderId="34" xfId="1" applyNumberFormat="1" applyFont="1" applyFill="1" applyBorder="1"/>
    <xf numFmtId="165" fontId="6" fillId="0" borderId="37" xfId="1" applyNumberFormat="1" applyFont="1" applyFill="1" applyBorder="1"/>
    <xf numFmtId="166" fontId="5" fillId="0" borderId="4" xfId="1" applyNumberFormat="1" applyFont="1" applyFill="1" applyBorder="1" applyAlignment="1">
      <alignment vertical="center"/>
    </xf>
    <xf numFmtId="165" fontId="6" fillId="0" borderId="0" xfId="1" applyNumberFormat="1" applyFont="1" applyFill="1" applyBorder="1"/>
    <xf numFmtId="166" fontId="7" fillId="0" borderId="40" xfId="1" applyNumberFormat="1" applyFont="1" applyFill="1" applyBorder="1" applyAlignment="1">
      <alignment vertical="center"/>
    </xf>
    <xf numFmtId="166" fontId="3" fillId="2" borderId="7" xfId="1" applyNumberFormat="1" applyFont="1" applyFill="1" applyBorder="1" applyAlignment="1">
      <alignment vertical="center"/>
    </xf>
    <xf numFmtId="166" fontId="3" fillId="0" borderId="41" xfId="1" applyNumberFormat="1" applyFont="1" applyBorder="1" applyAlignment="1">
      <alignment vertical="center"/>
    </xf>
    <xf numFmtId="165" fontId="6" fillId="0" borderId="31" xfId="1" applyNumberFormat="1" applyFont="1" applyFill="1" applyBorder="1"/>
    <xf numFmtId="166" fontId="5" fillId="0" borderId="44" xfId="1" applyNumberFormat="1" applyFont="1" applyBorder="1" applyAlignment="1">
      <alignment vertical="center"/>
    </xf>
    <xf numFmtId="166" fontId="3" fillId="0" borderId="32" xfId="1" applyNumberFormat="1" applyFont="1" applyBorder="1" applyAlignment="1">
      <alignment vertical="center"/>
    </xf>
    <xf numFmtId="166" fontId="3" fillId="2" borderId="10" xfId="1" applyNumberFormat="1" applyFont="1" applyFill="1" applyBorder="1" applyAlignment="1">
      <alignment vertical="center"/>
    </xf>
    <xf numFmtId="166" fontId="3" fillId="0" borderId="25" xfId="1" applyNumberFormat="1" applyFont="1" applyBorder="1" applyAlignment="1">
      <alignment vertical="center"/>
    </xf>
    <xf numFmtId="166" fontId="3" fillId="2" borderId="15" xfId="1" applyNumberFormat="1" applyFont="1" applyFill="1" applyBorder="1" applyAlignment="1">
      <alignment vertical="center"/>
    </xf>
    <xf numFmtId="166" fontId="3" fillId="0" borderId="15" xfId="1" applyNumberFormat="1" applyFont="1" applyBorder="1" applyAlignment="1">
      <alignment vertical="center"/>
    </xf>
    <xf numFmtId="0" fontId="7" fillId="0" borderId="33" xfId="0" applyFont="1" applyBorder="1"/>
    <xf numFmtId="166" fontId="3" fillId="0" borderId="0" xfId="1" applyNumberFormat="1" applyFont="1" applyBorder="1" applyAlignment="1">
      <alignment vertical="center"/>
    </xf>
    <xf numFmtId="0" fontId="3" fillId="0" borderId="0" xfId="0" applyFont="1"/>
    <xf numFmtId="166" fontId="3" fillId="0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9" fillId="0" borderId="0" xfId="0" applyNumberFormat="1" applyFont="1" applyAlignment="1">
      <alignment vertical="center"/>
    </xf>
    <xf numFmtId="166" fontId="1" fillId="0" borderId="0" xfId="1" applyNumberFormat="1" applyFont="1" applyAlignment="1">
      <alignment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7" xfId="0" applyFont="1" applyBorder="1"/>
    <xf numFmtId="0" fontId="5" fillId="4" borderId="2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164" fontId="5" fillId="4" borderId="12" xfId="0" applyNumberFormat="1" applyFont="1" applyFill="1" applyBorder="1"/>
    <xf numFmtId="166" fontId="6" fillId="0" borderId="37" xfId="1" applyNumberFormat="1" applyFont="1" applyFill="1" applyBorder="1"/>
    <xf numFmtId="0" fontId="4" fillId="0" borderId="31" xfId="0" applyFont="1" applyBorder="1" applyAlignment="1">
      <alignment horizontal="right"/>
    </xf>
    <xf numFmtId="166" fontId="3" fillId="0" borderId="37" xfId="1" applyNumberFormat="1" applyFont="1" applyBorder="1" applyAlignment="1">
      <alignment vertical="center"/>
    </xf>
    <xf numFmtId="166" fontId="5" fillId="0" borderId="40" xfId="1" applyNumberFormat="1" applyFont="1" applyBorder="1" applyAlignment="1">
      <alignment vertical="center"/>
    </xf>
    <xf numFmtId="0" fontId="12" fillId="3" borderId="6" xfId="2" applyFont="1" applyFill="1" applyBorder="1" applyAlignment="1">
      <alignment horizontal="center" vertical="top" wrapText="1"/>
    </xf>
    <xf numFmtId="0" fontId="12" fillId="3" borderId="7" xfId="2" applyFont="1" applyFill="1" applyBorder="1" applyAlignment="1">
      <alignment vertical="top" wrapText="1"/>
    </xf>
    <xf numFmtId="0" fontId="12" fillId="3" borderId="7" xfId="2" applyFont="1" applyFill="1" applyBorder="1" applyAlignment="1">
      <alignment horizontal="left" vertical="top" wrapText="1"/>
    </xf>
    <xf numFmtId="0" fontId="12" fillId="3" borderId="13" xfId="2" applyFont="1" applyFill="1" applyBorder="1" applyAlignment="1">
      <alignment horizontal="center" vertical="top" wrapText="1"/>
    </xf>
    <xf numFmtId="0" fontId="12" fillId="3" borderId="23" xfId="2" applyFont="1" applyFill="1" applyBorder="1" applyAlignment="1">
      <alignment vertical="top" wrapText="1"/>
    </xf>
    <xf numFmtId="0" fontId="12" fillId="3" borderId="23" xfId="2" applyFont="1" applyFill="1" applyBorder="1" applyAlignment="1">
      <alignment horizontal="left" vertical="top" wrapText="1"/>
    </xf>
    <xf numFmtId="0" fontId="12" fillId="3" borderId="26" xfId="2" applyFont="1" applyFill="1" applyBorder="1" applyAlignment="1">
      <alignment horizontal="center" vertical="top" wrapText="1"/>
    </xf>
    <xf numFmtId="0" fontId="12" fillId="3" borderId="27" xfId="2" applyFont="1" applyFill="1" applyBorder="1" applyAlignment="1">
      <alignment vertical="top" wrapText="1"/>
    </xf>
    <xf numFmtId="0" fontId="12" fillId="3" borderId="27" xfId="2" applyFont="1" applyFill="1" applyBorder="1" applyAlignment="1">
      <alignment horizontal="left" vertical="top" wrapText="1"/>
    </xf>
    <xf numFmtId="0" fontId="12" fillId="3" borderId="46" xfId="2" applyFont="1" applyFill="1" applyBorder="1" applyAlignment="1">
      <alignment horizontal="center" vertical="top" wrapText="1"/>
    </xf>
    <xf numFmtId="0" fontId="12" fillId="3" borderId="47" xfId="2" applyFont="1" applyFill="1" applyBorder="1" applyAlignment="1">
      <alignment vertical="top" wrapText="1"/>
    </xf>
    <xf numFmtId="0" fontId="12" fillId="3" borderId="47" xfId="2" applyFont="1" applyFill="1" applyBorder="1" applyAlignment="1">
      <alignment horizontal="left" vertical="top" wrapText="1"/>
    </xf>
    <xf numFmtId="0" fontId="12" fillId="3" borderId="21" xfId="2" applyFont="1" applyFill="1" applyBorder="1" applyAlignment="1">
      <alignment horizontal="center" vertical="top" wrapText="1"/>
    </xf>
    <xf numFmtId="0" fontId="12" fillId="3" borderId="22" xfId="2" applyFont="1" applyFill="1" applyBorder="1" applyAlignment="1">
      <alignment vertical="top" wrapText="1"/>
    </xf>
    <xf numFmtId="0" fontId="12" fillId="3" borderId="22" xfId="2" applyFont="1" applyFill="1" applyBorder="1" applyAlignment="1">
      <alignment horizontal="left" vertical="top" wrapText="1"/>
    </xf>
    <xf numFmtId="164" fontId="3" fillId="0" borderId="0" xfId="0" applyNumberFormat="1" applyFont="1" applyAlignment="1">
      <alignment vertical="center"/>
    </xf>
    <xf numFmtId="0" fontId="13" fillId="4" borderId="6" xfId="3" applyFont="1" applyFill="1" applyBorder="1" applyAlignment="1">
      <alignment horizontal="center" vertical="top" wrapText="1"/>
    </xf>
    <xf numFmtId="0" fontId="13" fillId="4" borderId="7" xfId="3" applyFont="1" applyFill="1" applyBorder="1" applyAlignment="1">
      <alignment horizontal="center" vertical="top" wrapText="1"/>
    </xf>
    <xf numFmtId="0" fontId="13" fillId="4" borderId="8" xfId="3" applyFont="1" applyFill="1" applyBorder="1" applyAlignment="1">
      <alignment horizontal="left" vertical="top" wrapText="1"/>
    </xf>
    <xf numFmtId="0" fontId="13" fillId="4" borderId="13" xfId="3" applyFont="1" applyFill="1" applyBorder="1" applyAlignment="1">
      <alignment horizontal="center" vertical="top" wrapText="1"/>
    </xf>
    <xf numFmtId="0" fontId="13" fillId="4" borderId="23" xfId="3" applyFont="1" applyFill="1" applyBorder="1" applyAlignment="1">
      <alignment horizontal="center" vertical="top" wrapText="1"/>
    </xf>
    <xf numFmtId="0" fontId="13" fillId="4" borderId="12" xfId="3" applyFont="1" applyFill="1" applyBorder="1" applyAlignment="1">
      <alignment horizontal="left" vertical="top" wrapText="1"/>
    </xf>
    <xf numFmtId="0" fontId="13" fillId="4" borderId="49" xfId="3" applyFont="1" applyFill="1" applyBorder="1" applyAlignment="1">
      <alignment horizontal="center" vertical="top" wrapText="1"/>
    </xf>
    <xf numFmtId="0" fontId="13" fillId="4" borderId="50" xfId="3" applyFont="1" applyFill="1" applyBorder="1" applyAlignment="1">
      <alignment horizontal="center" vertical="top" wrapText="1"/>
    </xf>
    <xf numFmtId="0" fontId="13" fillId="4" borderId="51" xfId="3" applyFont="1" applyFill="1" applyBorder="1" applyAlignment="1">
      <alignment horizontal="left" vertical="top" wrapText="1"/>
    </xf>
    <xf numFmtId="165" fontId="12" fillId="2" borderId="16" xfId="3" applyNumberFormat="1" applyFont="1" applyFill="1" applyBorder="1" applyAlignment="1">
      <alignment vertical="top" wrapText="1"/>
    </xf>
    <xf numFmtId="0" fontId="13" fillId="4" borderId="26" xfId="3" applyFont="1" applyFill="1" applyBorder="1" applyAlignment="1">
      <alignment horizontal="center" vertical="top" wrapText="1"/>
    </xf>
    <xf numFmtId="0" fontId="13" fillId="4" borderId="27" xfId="3" applyFont="1" applyFill="1" applyBorder="1" applyAlignment="1">
      <alignment horizontal="center" vertical="top" wrapText="1"/>
    </xf>
    <xf numFmtId="0" fontId="13" fillId="4" borderId="28" xfId="3" applyFont="1" applyFill="1" applyBorder="1" applyAlignment="1">
      <alignment horizontal="left" vertical="top" wrapText="1"/>
    </xf>
    <xf numFmtId="0" fontId="12" fillId="0" borderId="0" xfId="3" applyFont="1" applyAlignment="1">
      <alignment horizontal="center" vertical="top" wrapText="1"/>
    </xf>
    <xf numFmtId="0" fontId="12" fillId="0" borderId="0" xfId="3" applyFont="1" applyAlignment="1">
      <alignment horizontal="left" vertical="top" wrapText="1"/>
    </xf>
    <xf numFmtId="165" fontId="5" fillId="0" borderId="45" xfId="1" applyNumberFormat="1" applyFont="1" applyFill="1" applyBorder="1"/>
    <xf numFmtId="166" fontId="5" fillId="0" borderId="3" xfId="1" applyNumberFormat="1" applyFont="1" applyBorder="1" applyAlignment="1">
      <alignment horizontal="center" vertical="center"/>
    </xf>
    <xf numFmtId="166" fontId="6" fillId="0" borderId="31" xfId="1" applyNumberFormat="1" applyFont="1" applyBorder="1"/>
    <xf numFmtId="166" fontId="3" fillId="2" borderId="23" xfId="1" applyNumberFormat="1" applyFont="1" applyFill="1" applyBorder="1" applyAlignment="1">
      <alignment vertical="center"/>
    </xf>
    <xf numFmtId="166" fontId="3" fillId="2" borderId="27" xfId="1" applyNumberFormat="1" applyFont="1" applyFill="1" applyBorder="1" applyAlignment="1">
      <alignment vertical="center"/>
    </xf>
    <xf numFmtId="166" fontId="1" fillId="0" borderId="42" xfId="1" applyNumberFormat="1" applyFont="1" applyBorder="1" applyAlignment="1">
      <alignment vertical="center"/>
    </xf>
    <xf numFmtId="166" fontId="3" fillId="2" borderId="22" xfId="1" applyNumberFormat="1" applyFont="1" applyFill="1" applyBorder="1" applyAlignment="1">
      <alignment vertical="center"/>
    </xf>
    <xf numFmtId="166" fontId="8" fillId="0" borderId="31" xfId="1" applyNumberFormat="1" applyFont="1" applyBorder="1" applyAlignment="1">
      <alignment horizontal="center" vertical="center"/>
    </xf>
    <xf numFmtId="166" fontId="5" fillId="0" borderId="40" xfId="1" applyNumberFormat="1" applyFont="1" applyFill="1" applyBorder="1" applyAlignment="1">
      <alignment vertical="center"/>
    </xf>
    <xf numFmtId="166" fontId="3" fillId="0" borderId="10" xfId="1" applyNumberFormat="1" applyFont="1" applyBorder="1" applyAlignment="1">
      <alignment vertical="center"/>
    </xf>
    <xf numFmtId="166" fontId="3" fillId="0" borderId="30" xfId="1" applyNumberFormat="1" applyFont="1" applyBorder="1" applyAlignment="1">
      <alignment vertical="center"/>
    </xf>
    <xf numFmtId="166" fontId="3" fillId="2" borderId="9" xfId="1" applyNumberFormat="1" applyFont="1" applyFill="1" applyBorder="1" applyAlignment="1">
      <alignment vertical="center"/>
    </xf>
    <xf numFmtId="166" fontId="3" fillId="2" borderId="14" xfId="1" applyNumberFormat="1" applyFont="1" applyFill="1" applyBorder="1" applyAlignment="1">
      <alignment vertical="center"/>
    </xf>
    <xf numFmtId="166" fontId="3" fillId="2" borderId="29" xfId="1" applyNumberFormat="1" applyFont="1" applyFill="1" applyBorder="1" applyAlignment="1">
      <alignment vertical="center"/>
    </xf>
    <xf numFmtId="166" fontId="3" fillId="2" borderId="48" xfId="1" applyNumberFormat="1" applyFont="1" applyFill="1" applyBorder="1" applyAlignment="1">
      <alignment vertical="center"/>
    </xf>
    <xf numFmtId="166" fontId="3" fillId="0" borderId="48" xfId="1" applyNumberFormat="1" applyFont="1" applyBorder="1" applyAlignment="1">
      <alignment vertical="center"/>
    </xf>
    <xf numFmtId="0" fontId="14" fillId="0" borderId="0" xfId="0" applyFont="1"/>
    <xf numFmtId="166" fontId="15" fillId="0" borderId="0" xfId="1" applyNumberFormat="1" applyFont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44" fontId="6" fillId="0" borderId="45" xfId="1" applyFont="1" applyFill="1" applyBorder="1"/>
    <xf numFmtId="165" fontId="3" fillId="2" borderId="9" xfId="0" applyNumberFormat="1" applyFont="1" applyFill="1" applyBorder="1"/>
    <xf numFmtId="165" fontId="3" fillId="2" borderId="14" xfId="0" applyNumberFormat="1" applyFont="1" applyFill="1" applyBorder="1"/>
    <xf numFmtId="165" fontId="3" fillId="2" borderId="16" xfId="0" applyNumberFormat="1" applyFont="1" applyFill="1" applyBorder="1"/>
    <xf numFmtId="165" fontId="5" fillId="2" borderId="29" xfId="0" applyNumberFormat="1" applyFont="1" applyFill="1" applyBorder="1"/>
    <xf numFmtId="165" fontId="19" fillId="2" borderId="45" xfId="1" applyNumberFormat="1" applyFont="1" applyFill="1" applyBorder="1"/>
    <xf numFmtId="166" fontId="6" fillId="0" borderId="0" xfId="1" applyNumberFormat="1" applyFont="1" applyFill="1" applyBorder="1" applyAlignment="1">
      <alignment vertical="center"/>
    </xf>
    <xf numFmtId="166" fontId="3" fillId="0" borderId="41" xfId="1" applyNumberFormat="1" applyFont="1" applyFill="1" applyBorder="1" applyAlignment="1">
      <alignment vertical="center"/>
    </xf>
    <xf numFmtId="0" fontId="20" fillId="0" borderId="0" xfId="0" applyFont="1" applyAlignment="1">
      <alignment horizontal="center"/>
    </xf>
    <xf numFmtId="166" fontId="15" fillId="0" borderId="0" xfId="1" applyNumberFormat="1" applyFont="1" applyAlignment="1">
      <alignment horizontal="right"/>
    </xf>
    <xf numFmtId="166" fontId="6" fillId="0" borderId="0" xfId="1" applyNumberFormat="1" applyFont="1" applyBorder="1"/>
    <xf numFmtId="166" fontId="3" fillId="0" borderId="42" xfId="1" applyNumberFormat="1" applyFont="1" applyBorder="1" applyAlignment="1">
      <alignment vertical="center"/>
    </xf>
    <xf numFmtId="166" fontId="3" fillId="0" borderId="24" xfId="1" applyNumberFormat="1" applyFont="1" applyFill="1" applyBorder="1" applyAlignment="1">
      <alignment vertical="center" wrapText="1"/>
    </xf>
    <xf numFmtId="166" fontId="3" fillId="0" borderId="42" xfId="1" applyNumberFormat="1" applyFont="1" applyFill="1" applyBorder="1" applyAlignment="1">
      <alignment vertical="center" wrapText="1"/>
    </xf>
    <xf numFmtId="166" fontId="3" fillId="0" borderId="41" xfId="1" applyNumberFormat="1" applyFont="1" applyBorder="1" applyAlignment="1">
      <alignment vertical="center" wrapText="1"/>
    </xf>
    <xf numFmtId="166" fontId="3" fillId="0" borderId="42" xfId="1" applyNumberFormat="1" applyFont="1" applyBorder="1" applyAlignment="1">
      <alignment vertical="center" wrapText="1"/>
    </xf>
    <xf numFmtId="165" fontId="0" fillId="0" borderId="0" xfId="0" applyNumberFormat="1"/>
    <xf numFmtId="0" fontId="0" fillId="0" borderId="6" xfId="0" applyBorder="1"/>
    <xf numFmtId="0" fontId="0" fillId="0" borderId="13" xfId="0" applyBorder="1"/>
    <xf numFmtId="0" fontId="0" fillId="0" borderId="13" xfId="0" applyBorder="1" applyAlignment="1">
      <alignment wrapText="1"/>
    </xf>
    <xf numFmtId="0" fontId="21" fillId="0" borderId="13" xfId="0" applyFont="1" applyBorder="1"/>
    <xf numFmtId="0" fontId="21" fillId="0" borderId="26" xfId="0" applyFont="1" applyBorder="1"/>
    <xf numFmtId="167" fontId="0" fillId="0" borderId="12" xfId="0" applyNumberFormat="1" applyBorder="1"/>
    <xf numFmtId="167" fontId="0" fillId="0" borderId="28" xfId="0" applyNumberFormat="1" applyBorder="1"/>
    <xf numFmtId="0" fontId="20" fillId="0" borderId="4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167" fontId="0" fillId="0" borderId="53" xfId="0" applyNumberFormat="1" applyBorder="1"/>
    <xf numFmtId="167" fontId="0" fillId="0" borderId="54" xfId="0" applyNumberFormat="1" applyBorder="1"/>
    <xf numFmtId="167" fontId="0" fillId="0" borderId="14" xfId="0" applyNumberFormat="1" applyBorder="1"/>
    <xf numFmtId="167" fontId="0" fillId="0" borderId="29" xfId="0" applyNumberFormat="1" applyBorder="1"/>
    <xf numFmtId="0" fontId="20" fillId="0" borderId="38" xfId="0" applyFont="1" applyBorder="1" applyAlignment="1">
      <alignment horizontal="center"/>
    </xf>
    <xf numFmtId="0" fontId="0" fillId="0" borderId="45" xfId="0" applyBorder="1"/>
    <xf numFmtId="0" fontId="20" fillId="0" borderId="17" xfId="0" applyFont="1" applyBorder="1"/>
    <xf numFmtId="167" fontId="20" fillId="0" borderId="51" xfId="0" applyNumberFormat="1" applyFont="1" applyBorder="1"/>
    <xf numFmtId="167" fontId="20" fillId="0" borderId="36" xfId="0" applyNumberFormat="1" applyFont="1" applyBorder="1"/>
    <xf numFmtId="167" fontId="20" fillId="0" borderId="5" xfId="0" applyNumberFormat="1" applyFont="1" applyBorder="1"/>
    <xf numFmtId="167" fontId="0" fillId="0" borderId="8" xfId="0" applyNumberFormat="1" applyBorder="1"/>
    <xf numFmtId="167" fontId="0" fillId="0" borderId="52" xfId="0" applyNumberFormat="1" applyBorder="1"/>
    <xf numFmtId="167" fontId="0" fillId="0" borderId="9" xfId="0" applyNumberFormat="1" applyBorder="1"/>
    <xf numFmtId="167" fontId="20" fillId="0" borderId="39" xfId="0" applyNumberFormat="1" applyFont="1" applyBorder="1"/>
    <xf numFmtId="167" fontId="20" fillId="0" borderId="19" xfId="0" applyNumberFormat="1" applyFont="1" applyBorder="1"/>
    <xf numFmtId="167" fontId="20" fillId="0" borderId="20" xfId="0" applyNumberFormat="1" applyFont="1" applyBorder="1"/>
    <xf numFmtId="0" fontId="5" fillId="0" borderId="33" xfId="0" applyFont="1" applyBorder="1"/>
    <xf numFmtId="0" fontId="5" fillId="0" borderId="34" xfId="0" applyFont="1" applyBorder="1"/>
    <xf numFmtId="166" fontId="1" fillId="0" borderId="30" xfId="1" applyNumberFormat="1" applyFont="1" applyBorder="1" applyAlignment="1">
      <alignment vertical="center"/>
    </xf>
    <xf numFmtId="166" fontId="3" fillId="0" borderId="40" xfId="1" applyNumberFormat="1" applyFont="1" applyBorder="1" applyAlignment="1">
      <alignment vertical="center"/>
    </xf>
    <xf numFmtId="0" fontId="12" fillId="3" borderId="49" xfId="2" applyFont="1" applyFill="1" applyBorder="1" applyAlignment="1">
      <alignment horizontal="center" vertical="top" wrapText="1"/>
    </xf>
    <xf numFmtId="0" fontId="12" fillId="3" borderId="50" xfId="2" applyFont="1" applyFill="1" applyBorder="1" applyAlignment="1">
      <alignment vertical="top" wrapText="1"/>
    </xf>
    <xf numFmtId="0" fontId="12" fillId="3" borderId="50" xfId="2" applyFont="1" applyFill="1" applyBorder="1" applyAlignment="1">
      <alignment horizontal="left" vertical="top" wrapText="1"/>
    </xf>
    <xf numFmtId="166" fontId="3" fillId="2" borderId="50" xfId="1" applyNumberFormat="1" applyFont="1" applyFill="1" applyBorder="1" applyAlignment="1">
      <alignment vertical="center"/>
    </xf>
    <xf numFmtId="0" fontId="5" fillId="0" borderId="0" xfId="0" applyFont="1"/>
    <xf numFmtId="0" fontId="12" fillId="3" borderId="0" xfId="2" applyFont="1" applyFill="1" applyAlignment="1">
      <alignment horizontal="center" vertical="top" wrapText="1"/>
    </xf>
    <xf numFmtId="0" fontId="12" fillId="3" borderId="0" xfId="2" applyFont="1" applyFill="1" applyAlignment="1">
      <alignment vertical="top" wrapText="1"/>
    </xf>
    <xf numFmtId="0" fontId="12" fillId="3" borderId="0" xfId="2" applyFont="1" applyFill="1" applyAlignment="1">
      <alignment horizontal="left" vertical="top" wrapText="1"/>
    </xf>
    <xf numFmtId="166" fontId="6" fillId="0" borderId="45" xfId="1" applyNumberFormat="1" applyFont="1" applyFill="1" applyBorder="1" applyAlignment="1">
      <alignment vertical="center"/>
    </xf>
    <xf numFmtId="166" fontId="3" fillId="2" borderId="20" xfId="1" applyNumberFormat="1" applyFont="1" applyFill="1" applyBorder="1" applyAlignment="1">
      <alignment vertical="center"/>
    </xf>
    <xf numFmtId="166" fontId="6" fillId="0" borderId="45" xfId="1" applyNumberFormat="1" applyFont="1" applyBorder="1"/>
    <xf numFmtId="166" fontId="6" fillId="0" borderId="45" xfId="1" applyNumberFormat="1" applyFont="1" applyFill="1" applyBorder="1"/>
    <xf numFmtId="165" fontId="6" fillId="0" borderId="45" xfId="1" applyNumberFormat="1" applyFont="1" applyFill="1" applyBorder="1"/>
    <xf numFmtId="165" fontId="6" fillId="0" borderId="20" xfId="1" applyNumberFormat="1" applyFont="1" applyFill="1" applyBorder="1"/>
    <xf numFmtId="165" fontId="22" fillId="0" borderId="20" xfId="1" applyNumberFormat="1" applyFont="1" applyFill="1" applyBorder="1"/>
    <xf numFmtId="0" fontId="23" fillId="0" borderId="6" xfId="3" applyFont="1" applyBorder="1" applyAlignment="1">
      <alignment horizontal="center" vertical="top" wrapText="1"/>
    </xf>
    <xf numFmtId="0" fontId="23" fillId="0" borderId="7" xfId="3" applyFont="1" applyBorder="1" applyAlignment="1">
      <alignment horizontal="center" vertical="top" wrapText="1"/>
    </xf>
    <xf numFmtId="0" fontId="23" fillId="0" borderId="8" xfId="3" applyFont="1" applyBorder="1" applyAlignment="1">
      <alignment horizontal="left" vertical="top" wrapText="1"/>
    </xf>
    <xf numFmtId="0" fontId="23" fillId="0" borderId="13" xfId="3" applyFont="1" applyBorder="1" applyAlignment="1">
      <alignment horizontal="center" vertical="top" wrapText="1"/>
    </xf>
    <xf numFmtId="0" fontId="23" fillId="0" borderId="23" xfId="3" applyFont="1" applyBorder="1" applyAlignment="1">
      <alignment horizontal="center" vertical="top" wrapText="1"/>
    </xf>
    <xf numFmtId="0" fontId="23" fillId="0" borderId="12" xfId="3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64" fontId="5" fillId="0" borderId="12" xfId="0" applyNumberFormat="1" applyFont="1" applyBorder="1"/>
    <xf numFmtId="0" fontId="23" fillId="0" borderId="49" xfId="3" applyFont="1" applyBorder="1" applyAlignment="1">
      <alignment horizontal="center" vertical="top" wrapText="1"/>
    </xf>
    <xf numFmtId="0" fontId="23" fillId="0" borderId="50" xfId="3" applyFont="1" applyBorder="1" applyAlignment="1">
      <alignment horizontal="center" vertical="top" wrapText="1"/>
    </xf>
    <xf numFmtId="0" fontId="23" fillId="0" borderId="51" xfId="3" applyFont="1" applyBorder="1" applyAlignment="1">
      <alignment horizontal="left" vertical="top" wrapText="1"/>
    </xf>
    <xf numFmtId="0" fontId="23" fillId="0" borderId="26" xfId="3" applyFont="1" applyBorder="1" applyAlignment="1">
      <alignment horizontal="center" vertical="top" wrapText="1"/>
    </xf>
    <xf numFmtId="0" fontId="23" fillId="0" borderId="27" xfId="3" applyFont="1" applyBorder="1" applyAlignment="1">
      <alignment horizontal="center" vertical="top" wrapText="1"/>
    </xf>
    <xf numFmtId="0" fontId="23" fillId="0" borderId="28" xfId="3" applyFont="1" applyBorder="1" applyAlignment="1">
      <alignment horizontal="left" vertical="top" wrapText="1"/>
    </xf>
    <xf numFmtId="165" fontId="5" fillId="0" borderId="29" xfId="0" applyNumberFormat="1" applyFont="1" applyBorder="1"/>
    <xf numFmtId="166" fontId="2" fillId="0" borderId="0" xfId="1" applyNumberFormat="1" applyFont="1" applyAlignment="1">
      <alignment vertical="center"/>
    </xf>
    <xf numFmtId="165" fontId="5" fillId="0" borderId="9" xfId="0" applyNumberFormat="1" applyFont="1" applyBorder="1"/>
    <xf numFmtId="165" fontId="5" fillId="0" borderId="14" xfId="0" applyNumberFormat="1" applyFont="1" applyBorder="1"/>
    <xf numFmtId="165" fontId="5" fillId="0" borderId="16" xfId="0" applyNumberFormat="1" applyFont="1" applyBorder="1"/>
    <xf numFmtId="165" fontId="23" fillId="0" borderId="16" xfId="3" applyNumberFormat="1" applyFont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/>
    </xf>
    <xf numFmtId="166" fontId="5" fillId="5" borderId="3" xfId="1" applyNumberFormat="1" applyFont="1" applyFill="1" applyBorder="1" applyAlignment="1">
      <alignment horizontal="center"/>
    </xf>
    <xf numFmtId="0" fontId="7" fillId="5" borderId="33" xfId="0" applyFont="1" applyFill="1" applyBorder="1"/>
    <xf numFmtId="165" fontId="5" fillId="5" borderId="45" xfId="1" applyNumberFormat="1" applyFont="1" applyFill="1" applyBorder="1"/>
    <xf numFmtId="0" fontId="7" fillId="5" borderId="43" xfId="0" applyFont="1" applyFill="1" applyBorder="1"/>
    <xf numFmtId="44" fontId="6" fillId="5" borderId="55" xfId="1" applyFont="1" applyFill="1" applyBorder="1"/>
    <xf numFmtId="165" fontId="19" fillId="5" borderId="45" xfId="1" applyNumberFormat="1" applyFont="1" applyFill="1" applyBorder="1"/>
    <xf numFmtId="0" fontId="8" fillId="0" borderId="45" xfId="0" applyFont="1" applyBorder="1"/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0" xfId="0" applyFont="1" applyBorder="1" applyAlignment="1">
      <alignment horizontal="center"/>
    </xf>
    <xf numFmtId="0" fontId="4" fillId="0" borderId="31" xfId="0" applyFont="1" applyBorder="1" applyAlignment="1">
      <alignment horizontal="left"/>
    </xf>
    <xf numFmtId="0" fontId="5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8" fillId="0" borderId="31" xfId="0" applyFont="1" applyBorder="1" applyAlignment="1">
      <alignment horizontal="left"/>
    </xf>
  </cellXfs>
  <cellStyles count="5">
    <cellStyle name="Měna" xfId="1" builtinId="4"/>
    <cellStyle name="Normální" xfId="0" builtinId="0"/>
    <cellStyle name="Normální 28" xfId="2" xr:uid="{00000000-0005-0000-0000-000002000000}"/>
    <cellStyle name="Normální 29" xfId="3" xr:uid="{00000000-0005-0000-0000-000003000000}"/>
    <cellStyle name="Normální 30" xfId="4" xr:uid="{00000000-0005-0000-0000-000004000000}"/>
  </cellStyles>
  <dxfs count="0"/>
  <tableStyles count="0" defaultTableStyle="TableStyleMedium9" defaultPivotStyle="PivotStyleLight16"/>
  <colors>
    <mruColors>
      <color rgb="FF00FF00"/>
      <color rgb="FFFF99FF"/>
      <color rgb="FF0066CC"/>
      <color rgb="FF00FF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</sheetPr>
  <dimension ref="A1:E41"/>
  <sheetViews>
    <sheetView tabSelected="1" zoomScaleNormal="100" workbookViewId="0">
      <selection activeCell="F22" sqref="F22"/>
    </sheetView>
  </sheetViews>
  <sheetFormatPr defaultRowHeight="15" x14ac:dyDescent="0.25"/>
  <cols>
    <col min="1" max="1" width="37.42578125" customWidth="1"/>
    <col min="2" max="2" width="21" hidden="1" customWidth="1"/>
    <col min="3" max="3" width="17.28515625" customWidth="1"/>
    <col min="4" max="4" width="19.7109375" customWidth="1"/>
    <col min="5" max="5" width="21" customWidth="1"/>
  </cols>
  <sheetData>
    <row r="1" spans="1:5" ht="15.75" x14ac:dyDescent="0.25">
      <c r="A1" s="101" t="s">
        <v>99</v>
      </c>
      <c r="B1" s="41"/>
      <c r="D1" s="115" t="s">
        <v>101</v>
      </c>
    </row>
    <row r="2" spans="1:5" ht="15.75" x14ac:dyDescent="0.25">
      <c r="A2" s="105" t="s">
        <v>100</v>
      </c>
      <c r="B2" s="41"/>
      <c r="D2" s="43"/>
      <c r="E2" s="43"/>
    </row>
    <row r="4" spans="1:5" x14ac:dyDescent="0.25">
      <c r="A4" s="114" t="s">
        <v>104</v>
      </c>
      <c r="B4" s="114"/>
      <c r="C4" s="114"/>
    </row>
    <row r="5" spans="1:5" ht="15.75" thickBot="1" x14ac:dyDescent="0.3">
      <c r="A5" t="s">
        <v>105</v>
      </c>
    </row>
    <row r="6" spans="1:5" ht="15.75" thickBot="1" x14ac:dyDescent="0.3">
      <c r="A6" s="137"/>
      <c r="B6" s="136" t="s">
        <v>106</v>
      </c>
      <c r="C6" s="131" t="s">
        <v>107</v>
      </c>
      <c r="D6" s="130" t="s">
        <v>108</v>
      </c>
    </row>
    <row r="7" spans="1:5" ht="15.75" thickBot="1" x14ac:dyDescent="0.3">
      <c r="A7" s="138" t="s">
        <v>109</v>
      </c>
      <c r="B7" s="139">
        <f>SUM(B8:B15)</f>
        <v>4024</v>
      </c>
      <c r="C7" s="140">
        <f>SUM(C8:C15)</f>
        <v>7783</v>
      </c>
      <c r="D7" s="141">
        <f>SUM(D8:D15)</f>
        <v>7783</v>
      </c>
    </row>
    <row r="8" spans="1:5" x14ac:dyDescent="0.25">
      <c r="A8" s="123" t="s">
        <v>110</v>
      </c>
      <c r="B8" s="142">
        <v>869</v>
      </c>
      <c r="C8" s="143">
        <v>1420</v>
      </c>
      <c r="D8" s="144">
        <v>1420</v>
      </c>
    </row>
    <row r="9" spans="1:5" ht="30" x14ac:dyDescent="0.25">
      <c r="A9" s="125" t="s">
        <v>111</v>
      </c>
      <c r="B9" s="128">
        <v>2600</v>
      </c>
      <c r="C9" s="132">
        <v>5800</v>
      </c>
      <c r="D9" s="134">
        <v>5800</v>
      </c>
    </row>
    <row r="10" spans="1:5" x14ac:dyDescent="0.25">
      <c r="A10" s="124" t="s">
        <v>112</v>
      </c>
      <c r="B10" s="128">
        <v>0</v>
      </c>
      <c r="C10" s="132">
        <v>68</v>
      </c>
      <c r="D10" s="134">
        <v>68</v>
      </c>
    </row>
    <row r="11" spans="1:5" x14ac:dyDescent="0.25">
      <c r="A11" s="124" t="s">
        <v>113</v>
      </c>
      <c r="B11" s="128">
        <v>50</v>
      </c>
      <c r="C11" s="132">
        <v>0</v>
      </c>
      <c r="D11" s="134">
        <v>0</v>
      </c>
    </row>
    <row r="12" spans="1:5" x14ac:dyDescent="0.25">
      <c r="A12" s="126" t="s">
        <v>114</v>
      </c>
      <c r="B12" s="128">
        <v>0</v>
      </c>
      <c r="C12" s="132">
        <v>40</v>
      </c>
      <c r="D12" s="134">
        <v>40</v>
      </c>
    </row>
    <row r="13" spans="1:5" x14ac:dyDescent="0.25">
      <c r="A13" s="126" t="s">
        <v>134</v>
      </c>
      <c r="B13" s="128">
        <v>340</v>
      </c>
      <c r="C13" s="132">
        <v>440</v>
      </c>
      <c r="D13" s="134">
        <v>440</v>
      </c>
    </row>
    <row r="14" spans="1:5" x14ac:dyDescent="0.25">
      <c r="A14" s="126" t="s">
        <v>135</v>
      </c>
      <c r="B14" s="128">
        <v>165</v>
      </c>
      <c r="C14" s="132">
        <v>15</v>
      </c>
      <c r="D14" s="134">
        <v>15</v>
      </c>
    </row>
    <row r="15" spans="1:5" ht="15.75" thickBot="1" x14ac:dyDescent="0.3">
      <c r="A15" s="127" t="s">
        <v>115</v>
      </c>
      <c r="B15" s="129">
        <v>0</v>
      </c>
      <c r="C15" s="133">
        <v>0</v>
      </c>
      <c r="D15" s="135">
        <v>0</v>
      </c>
    </row>
    <row r="16" spans="1:5" x14ac:dyDescent="0.25">
      <c r="A16" s="138" t="s">
        <v>116</v>
      </c>
      <c r="B16" s="145">
        <f>SUM(B17:B27)</f>
        <v>3724</v>
      </c>
      <c r="C16" s="146">
        <f>SUM(C17:C27)</f>
        <v>7783</v>
      </c>
      <c r="D16" s="147">
        <f>SUM(D17:D27)</f>
        <v>7783</v>
      </c>
    </row>
    <row r="17" spans="1:4" x14ac:dyDescent="0.25">
      <c r="A17" s="124" t="s">
        <v>117</v>
      </c>
      <c r="B17" s="128">
        <v>222</v>
      </c>
      <c r="C17" s="132">
        <v>260</v>
      </c>
      <c r="D17" s="134">
        <v>260</v>
      </c>
    </row>
    <row r="18" spans="1:4" x14ac:dyDescent="0.25">
      <c r="A18" s="126" t="s">
        <v>118</v>
      </c>
      <c r="B18" s="128">
        <v>365</v>
      </c>
      <c r="C18" s="132">
        <v>390</v>
      </c>
      <c r="D18" s="134">
        <v>390</v>
      </c>
    </row>
    <row r="19" spans="1:4" x14ac:dyDescent="0.25">
      <c r="A19" s="126" t="s">
        <v>119</v>
      </c>
      <c r="B19" s="128">
        <v>5</v>
      </c>
      <c r="C19" s="132">
        <v>245</v>
      </c>
      <c r="D19" s="134">
        <v>245</v>
      </c>
    </row>
    <row r="20" spans="1:4" x14ac:dyDescent="0.25">
      <c r="A20" s="126" t="s">
        <v>120</v>
      </c>
      <c r="B20" s="128">
        <v>153</v>
      </c>
      <c r="C20" s="132">
        <v>630</v>
      </c>
      <c r="D20" s="134">
        <v>630</v>
      </c>
    </row>
    <row r="21" spans="1:4" x14ac:dyDescent="0.25">
      <c r="A21" s="126" t="s">
        <v>121</v>
      </c>
      <c r="B21" s="128">
        <v>212</v>
      </c>
      <c r="C21" s="132">
        <v>0</v>
      </c>
      <c r="D21" s="134">
        <v>0</v>
      </c>
    </row>
    <row r="22" spans="1:4" x14ac:dyDescent="0.25">
      <c r="A22" s="124" t="s">
        <v>122</v>
      </c>
      <c r="B22" s="128">
        <v>0</v>
      </c>
      <c r="C22" s="132">
        <v>163</v>
      </c>
      <c r="D22" s="134">
        <v>163</v>
      </c>
    </row>
    <row r="23" spans="1:4" x14ac:dyDescent="0.25">
      <c r="A23" s="126" t="s">
        <v>123</v>
      </c>
      <c r="B23" s="128">
        <v>2600</v>
      </c>
      <c r="C23" s="132">
        <v>5800</v>
      </c>
      <c r="D23" s="134">
        <v>5800</v>
      </c>
    </row>
    <row r="24" spans="1:4" x14ac:dyDescent="0.25">
      <c r="A24" s="126" t="s">
        <v>124</v>
      </c>
      <c r="B24" s="128">
        <v>150</v>
      </c>
      <c r="C24" s="132">
        <v>145</v>
      </c>
      <c r="D24" s="134">
        <v>145</v>
      </c>
    </row>
    <row r="25" spans="1:4" x14ac:dyDescent="0.25">
      <c r="A25" s="126" t="s">
        <v>125</v>
      </c>
      <c r="B25" s="128">
        <v>0</v>
      </c>
      <c r="C25" s="132">
        <v>0</v>
      </c>
      <c r="D25" s="134">
        <v>0</v>
      </c>
    </row>
    <row r="26" spans="1:4" x14ac:dyDescent="0.25">
      <c r="A26" s="124" t="s">
        <v>126</v>
      </c>
      <c r="B26" s="128">
        <v>17</v>
      </c>
      <c r="C26" s="132">
        <v>110</v>
      </c>
      <c r="D26" s="134">
        <v>110</v>
      </c>
    </row>
    <row r="27" spans="1:4" ht="15.75" thickBot="1" x14ac:dyDescent="0.3">
      <c r="A27" s="127" t="s">
        <v>127</v>
      </c>
      <c r="B27" s="129">
        <v>0</v>
      </c>
      <c r="C27" s="133">
        <v>40</v>
      </c>
      <c r="D27" s="135">
        <v>40</v>
      </c>
    </row>
    <row r="29" spans="1:4" x14ac:dyDescent="0.25">
      <c r="A29" t="s">
        <v>105</v>
      </c>
    </row>
    <row r="30" spans="1:4" x14ac:dyDescent="0.25">
      <c r="A30" t="s">
        <v>128</v>
      </c>
      <c r="D30" t="s">
        <v>129</v>
      </c>
    </row>
    <row r="33" spans="1:4" x14ac:dyDescent="0.25">
      <c r="A33" t="s">
        <v>105</v>
      </c>
    </row>
    <row r="34" spans="1:4" x14ac:dyDescent="0.25">
      <c r="A34" t="s">
        <v>130</v>
      </c>
    </row>
    <row r="35" spans="1:4" x14ac:dyDescent="0.25">
      <c r="A35" t="s">
        <v>105</v>
      </c>
    </row>
    <row r="36" spans="1:4" x14ac:dyDescent="0.25">
      <c r="A36" t="s">
        <v>131</v>
      </c>
    </row>
    <row r="37" spans="1:4" x14ac:dyDescent="0.25">
      <c r="A37" t="s">
        <v>105</v>
      </c>
    </row>
    <row r="39" spans="1:4" x14ac:dyDescent="0.25">
      <c r="A39" t="s">
        <v>132</v>
      </c>
      <c r="D39" t="s">
        <v>129</v>
      </c>
    </row>
    <row r="41" spans="1:4" x14ac:dyDescent="0.25">
      <c r="A41" t="s">
        <v>133</v>
      </c>
      <c r="D41" t="s">
        <v>129</v>
      </c>
    </row>
  </sheetData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H86"/>
  <sheetViews>
    <sheetView topLeftCell="A43" zoomScaleNormal="100" workbookViewId="0">
      <selection activeCell="H26" sqref="H26"/>
    </sheetView>
  </sheetViews>
  <sheetFormatPr defaultRowHeight="15" x14ac:dyDescent="0.25"/>
  <cols>
    <col min="1" max="1" width="5.28515625" style="41" customWidth="1"/>
    <col min="2" max="2" width="5" style="41" customWidth="1"/>
    <col min="3" max="3" width="38.7109375" customWidth="1"/>
    <col min="4" max="4" width="21.140625" style="43" bestFit="1" customWidth="1"/>
    <col min="5" max="5" width="48.7109375" style="43" bestFit="1" customWidth="1"/>
    <col min="8" max="8" width="12.5703125" bestFit="1" customWidth="1"/>
  </cols>
  <sheetData>
    <row r="1" spans="1:5" ht="15.75" x14ac:dyDescent="0.25">
      <c r="A1" s="101" t="s">
        <v>99</v>
      </c>
      <c r="E1" s="102" t="s">
        <v>101</v>
      </c>
    </row>
    <row r="2" spans="1:5" ht="15.75" x14ac:dyDescent="0.25">
      <c r="A2" s="105" t="s">
        <v>100</v>
      </c>
    </row>
    <row r="3" spans="1:5" x14ac:dyDescent="0.25">
      <c r="A3" s="103"/>
    </row>
    <row r="4" spans="1:5" ht="15.75" x14ac:dyDescent="0.25">
      <c r="A4" s="104" t="s">
        <v>102</v>
      </c>
    </row>
    <row r="8" spans="1:5" ht="19.5" thickBot="1" x14ac:dyDescent="0.35">
      <c r="A8" s="203" t="s">
        <v>75</v>
      </c>
      <c r="B8" s="203"/>
      <c r="C8" s="203"/>
      <c r="D8" s="92"/>
      <c r="E8" s="51"/>
    </row>
    <row r="9" spans="1:5" ht="15.75" thickBot="1" x14ac:dyDescent="0.3">
      <c r="A9" s="3" t="s">
        <v>0</v>
      </c>
      <c r="B9" s="4" t="s">
        <v>1</v>
      </c>
      <c r="C9" s="5" t="s">
        <v>2</v>
      </c>
      <c r="D9" s="6" t="s">
        <v>3</v>
      </c>
      <c r="E9" s="86" t="s">
        <v>4</v>
      </c>
    </row>
    <row r="10" spans="1:5" x14ac:dyDescent="0.25">
      <c r="A10" s="54" t="s">
        <v>21</v>
      </c>
      <c r="B10" s="55" t="s">
        <v>22</v>
      </c>
      <c r="C10" s="56" t="s">
        <v>28</v>
      </c>
      <c r="D10" s="26">
        <v>50000</v>
      </c>
      <c r="E10" s="113"/>
    </row>
    <row r="11" spans="1:5" x14ac:dyDescent="0.25">
      <c r="A11" s="57" t="s">
        <v>21</v>
      </c>
      <c r="B11" s="58" t="s">
        <v>23</v>
      </c>
      <c r="C11" s="59" t="s">
        <v>29</v>
      </c>
      <c r="D11" s="88">
        <v>40000</v>
      </c>
      <c r="E11" s="118"/>
    </row>
    <row r="12" spans="1:5" x14ac:dyDescent="0.25">
      <c r="A12" s="57" t="s">
        <v>21</v>
      </c>
      <c r="B12" s="58" t="s">
        <v>24</v>
      </c>
      <c r="C12" s="59" t="s">
        <v>30</v>
      </c>
      <c r="D12" s="88">
        <v>35000</v>
      </c>
      <c r="E12" s="118"/>
    </row>
    <row r="13" spans="1:5" x14ac:dyDescent="0.25">
      <c r="A13" s="57" t="s">
        <v>21</v>
      </c>
      <c r="B13" s="58" t="s">
        <v>25</v>
      </c>
      <c r="C13" s="59" t="s">
        <v>31</v>
      </c>
      <c r="D13" s="88">
        <v>30000</v>
      </c>
      <c r="E13" s="118"/>
    </row>
    <row r="14" spans="1:5" x14ac:dyDescent="0.25">
      <c r="A14" s="57" t="s">
        <v>21</v>
      </c>
      <c r="B14" s="58" t="s">
        <v>26</v>
      </c>
      <c r="C14" s="59" t="s">
        <v>82</v>
      </c>
      <c r="D14" s="88">
        <v>40000</v>
      </c>
      <c r="E14" s="118"/>
    </row>
    <row r="15" spans="1:5" ht="15.75" thickBot="1" x14ac:dyDescent="0.3">
      <c r="A15" s="60" t="s">
        <v>21</v>
      </c>
      <c r="B15" s="61" t="s">
        <v>27</v>
      </c>
      <c r="C15" s="62" t="s">
        <v>32</v>
      </c>
      <c r="D15" s="89">
        <v>6000</v>
      </c>
      <c r="E15" s="119"/>
    </row>
    <row r="16" spans="1:5" s="12" customFormat="1" ht="16.5" thickBot="1" x14ac:dyDescent="0.3">
      <c r="A16" s="206" t="s">
        <v>5</v>
      </c>
      <c r="B16" s="207"/>
      <c r="C16" s="208"/>
      <c r="D16" s="112">
        <f>SUM(D10:D15)</f>
        <v>201000</v>
      </c>
      <c r="E16" s="53"/>
    </row>
    <row r="17" spans="1:5" x14ac:dyDescent="0.25">
      <c r="A17" s="54" t="s">
        <v>33</v>
      </c>
      <c r="B17" s="55" t="s">
        <v>23</v>
      </c>
      <c r="C17" s="56" t="s">
        <v>34</v>
      </c>
      <c r="D17" s="26">
        <v>225000</v>
      </c>
      <c r="E17" s="27" t="s">
        <v>72</v>
      </c>
    </row>
    <row r="18" spans="1:5" x14ac:dyDescent="0.25">
      <c r="A18" s="57">
        <v>502</v>
      </c>
      <c r="B18" s="58" t="s">
        <v>24</v>
      </c>
      <c r="C18" s="59" t="s">
        <v>35</v>
      </c>
      <c r="D18" s="88">
        <v>35000</v>
      </c>
      <c r="E18" s="16" t="s">
        <v>74</v>
      </c>
    </row>
    <row r="19" spans="1:5" ht="15.75" thickBot="1" x14ac:dyDescent="0.3">
      <c r="A19" s="60">
        <v>502</v>
      </c>
      <c r="B19" s="61">
        <v>303</v>
      </c>
      <c r="C19" s="62" t="s">
        <v>71</v>
      </c>
      <c r="D19" s="89">
        <v>70000</v>
      </c>
      <c r="E19" s="117" t="s">
        <v>73</v>
      </c>
    </row>
    <row r="20" spans="1:5" s="12" customFormat="1" ht="16.5" thickBot="1" x14ac:dyDescent="0.3">
      <c r="A20" s="204" t="s">
        <v>6</v>
      </c>
      <c r="B20" s="205"/>
      <c r="C20" s="205"/>
      <c r="D20" s="116">
        <f>SUM(D17:D19)</f>
        <v>330000</v>
      </c>
      <c r="E20" s="53"/>
    </row>
    <row r="21" spans="1:5" x14ac:dyDescent="0.25">
      <c r="A21" s="54" t="s">
        <v>36</v>
      </c>
      <c r="B21" s="55" t="s">
        <v>22</v>
      </c>
      <c r="C21" s="56" t="s">
        <v>96</v>
      </c>
      <c r="D21" s="26">
        <v>75000</v>
      </c>
      <c r="E21" s="27"/>
    </row>
    <row r="22" spans="1:5" x14ac:dyDescent="0.25">
      <c r="A22" s="66">
        <v>511</v>
      </c>
      <c r="B22" s="67">
        <v>300</v>
      </c>
      <c r="C22" s="68" t="s">
        <v>90</v>
      </c>
      <c r="D22" s="91">
        <v>38000</v>
      </c>
      <c r="E22" s="13"/>
    </row>
    <row r="23" spans="1:5" x14ac:dyDescent="0.25">
      <c r="A23" s="57">
        <v>511</v>
      </c>
      <c r="B23" s="58">
        <v>300</v>
      </c>
      <c r="C23" s="59" t="s">
        <v>85</v>
      </c>
      <c r="D23" s="88">
        <v>80000</v>
      </c>
      <c r="E23" s="16"/>
    </row>
    <row r="24" spans="1:5" x14ac:dyDescent="0.25">
      <c r="A24" s="57">
        <v>511</v>
      </c>
      <c r="B24" s="58">
        <v>300</v>
      </c>
      <c r="C24" s="59" t="s">
        <v>86</v>
      </c>
      <c r="D24" s="88">
        <v>47000</v>
      </c>
      <c r="E24" s="16"/>
    </row>
    <row r="25" spans="1:5" x14ac:dyDescent="0.25">
      <c r="A25" s="57">
        <v>511</v>
      </c>
      <c r="B25" s="58">
        <v>300</v>
      </c>
      <c r="C25" s="59" t="s">
        <v>97</v>
      </c>
      <c r="D25" s="88">
        <v>75000</v>
      </c>
      <c r="E25" s="16"/>
    </row>
    <row r="26" spans="1:5" x14ac:dyDescent="0.25">
      <c r="A26" s="57">
        <v>511</v>
      </c>
      <c r="B26" s="58">
        <v>300</v>
      </c>
      <c r="C26" s="59" t="s">
        <v>87</v>
      </c>
      <c r="D26" s="88">
        <v>90000</v>
      </c>
      <c r="E26" s="16"/>
    </row>
    <row r="27" spans="1:5" x14ac:dyDescent="0.25">
      <c r="A27" s="57">
        <v>511</v>
      </c>
      <c r="B27" s="58">
        <v>300</v>
      </c>
      <c r="C27" s="59" t="s">
        <v>88</v>
      </c>
      <c r="D27" s="88">
        <v>25000</v>
      </c>
      <c r="E27" s="16"/>
    </row>
    <row r="28" spans="1:5" ht="15.75" thickBot="1" x14ac:dyDescent="0.3">
      <c r="A28" s="60">
        <v>511</v>
      </c>
      <c r="B28" s="61">
        <v>300</v>
      </c>
      <c r="C28" s="62" t="s">
        <v>89</v>
      </c>
      <c r="D28" s="89">
        <v>10000</v>
      </c>
      <c r="E28" s="90"/>
    </row>
    <row r="29" spans="1:5" s="12" customFormat="1" ht="15.6" customHeight="1" thickBot="1" x14ac:dyDescent="0.3">
      <c r="A29" s="204" t="s">
        <v>7</v>
      </c>
      <c r="B29" s="205"/>
      <c r="C29" s="205"/>
      <c r="D29" s="87">
        <f>SUM(D21:D28)</f>
        <v>440000</v>
      </c>
      <c r="E29" s="29"/>
    </row>
    <row r="30" spans="1:5" ht="15.6" customHeight="1" thickBot="1" x14ac:dyDescent="0.3">
      <c r="A30" s="63" t="s">
        <v>37</v>
      </c>
      <c r="B30" s="64" t="s">
        <v>22</v>
      </c>
      <c r="C30" s="65" t="s">
        <v>8</v>
      </c>
      <c r="D30" s="19">
        <v>3000</v>
      </c>
      <c r="E30" s="18"/>
    </row>
    <row r="31" spans="1:5" s="12" customFormat="1" ht="15.6" customHeight="1" thickBot="1" x14ac:dyDescent="0.3">
      <c r="A31" s="204" t="s">
        <v>8</v>
      </c>
      <c r="B31" s="205"/>
      <c r="C31" s="205"/>
      <c r="D31" s="21">
        <f t="shared" ref="D31" si="0">SUM(D30)</f>
        <v>3000</v>
      </c>
      <c r="E31" s="11"/>
    </row>
    <row r="32" spans="1:5" ht="15.6" customHeight="1" thickBot="1" x14ac:dyDescent="0.3">
      <c r="A32" s="44">
        <v>513</v>
      </c>
      <c r="B32" s="45">
        <v>300</v>
      </c>
      <c r="C32" s="46" t="s">
        <v>63</v>
      </c>
      <c r="D32" s="19">
        <v>2000</v>
      </c>
      <c r="E32" s="18"/>
    </row>
    <row r="33" spans="1:5" s="12" customFormat="1" ht="15.6" customHeight="1" thickBot="1" x14ac:dyDescent="0.3">
      <c r="A33" s="204" t="s">
        <v>9</v>
      </c>
      <c r="B33" s="205"/>
      <c r="C33" s="205"/>
      <c r="D33" s="50">
        <f t="shared" ref="D33" si="1">SUM(D32)</f>
        <v>2000</v>
      </c>
      <c r="E33" s="23"/>
    </row>
    <row r="34" spans="1:5" ht="15.6" customHeight="1" x14ac:dyDescent="0.25">
      <c r="A34" s="54" t="s">
        <v>38</v>
      </c>
      <c r="B34" s="55" t="s">
        <v>22</v>
      </c>
      <c r="C34" s="56" t="s">
        <v>98</v>
      </c>
      <c r="D34" s="96">
        <v>40000</v>
      </c>
      <c r="E34" s="94"/>
    </row>
    <row r="35" spans="1:5" ht="15.6" customHeight="1" x14ac:dyDescent="0.25">
      <c r="A35" s="57">
        <v>518</v>
      </c>
      <c r="B35" s="58">
        <v>300</v>
      </c>
      <c r="C35" s="59" t="s">
        <v>70</v>
      </c>
      <c r="D35" s="97">
        <v>1000</v>
      </c>
      <c r="E35" s="34"/>
    </row>
    <row r="36" spans="1:5" x14ac:dyDescent="0.25">
      <c r="A36" s="57" t="s">
        <v>38</v>
      </c>
      <c r="B36" s="58" t="s">
        <v>23</v>
      </c>
      <c r="C36" s="59" t="s">
        <v>39</v>
      </c>
      <c r="D36" s="97">
        <v>10000</v>
      </c>
      <c r="E36" s="34"/>
    </row>
    <row r="37" spans="1:5" x14ac:dyDescent="0.25">
      <c r="A37" s="57" t="s">
        <v>38</v>
      </c>
      <c r="B37" s="58" t="s">
        <v>24</v>
      </c>
      <c r="C37" s="59" t="s">
        <v>40</v>
      </c>
      <c r="D37" s="97">
        <v>45000</v>
      </c>
      <c r="E37" s="34"/>
    </row>
    <row r="38" spans="1:5" x14ac:dyDescent="0.25">
      <c r="A38" s="57">
        <v>518</v>
      </c>
      <c r="B38" s="58">
        <v>302</v>
      </c>
      <c r="C38" s="59" t="s">
        <v>94</v>
      </c>
      <c r="D38" s="97">
        <v>20000</v>
      </c>
      <c r="E38" s="34"/>
    </row>
    <row r="39" spans="1:5" x14ac:dyDescent="0.25">
      <c r="A39" s="57" t="s">
        <v>38</v>
      </c>
      <c r="B39" s="58" t="s">
        <v>25</v>
      </c>
      <c r="C39" s="59" t="s">
        <v>76</v>
      </c>
      <c r="D39" s="97">
        <v>320000</v>
      </c>
      <c r="E39" s="34"/>
    </row>
    <row r="40" spans="1:5" x14ac:dyDescent="0.25">
      <c r="A40" s="57" t="s">
        <v>38</v>
      </c>
      <c r="B40" s="58" t="s">
        <v>26</v>
      </c>
      <c r="C40" s="59" t="s">
        <v>41</v>
      </c>
      <c r="D40" s="97">
        <v>33000</v>
      </c>
      <c r="E40" s="34"/>
    </row>
    <row r="41" spans="1:5" x14ac:dyDescent="0.25">
      <c r="A41" s="57" t="s">
        <v>38</v>
      </c>
      <c r="B41" s="58" t="s">
        <v>42</v>
      </c>
      <c r="C41" s="59" t="s">
        <v>43</v>
      </c>
      <c r="D41" s="97">
        <v>10000</v>
      </c>
      <c r="E41" s="34"/>
    </row>
    <row r="42" spans="1:5" x14ac:dyDescent="0.25">
      <c r="A42" s="57" t="s">
        <v>38</v>
      </c>
      <c r="B42" s="58" t="s">
        <v>44</v>
      </c>
      <c r="C42" s="59" t="s">
        <v>45</v>
      </c>
      <c r="D42" s="97">
        <v>24000</v>
      </c>
      <c r="E42" s="34"/>
    </row>
    <row r="43" spans="1:5" x14ac:dyDescent="0.25">
      <c r="A43" s="57" t="s">
        <v>38</v>
      </c>
      <c r="B43" s="58" t="s">
        <v>46</v>
      </c>
      <c r="C43" s="59" t="s">
        <v>47</v>
      </c>
      <c r="D43" s="97">
        <v>35000</v>
      </c>
      <c r="E43" s="34"/>
    </row>
    <row r="44" spans="1:5" x14ac:dyDescent="0.25">
      <c r="A44" s="57" t="s">
        <v>38</v>
      </c>
      <c r="B44" s="58" t="s">
        <v>48</v>
      </c>
      <c r="C44" s="59" t="s">
        <v>49</v>
      </c>
      <c r="D44" s="97">
        <v>20000</v>
      </c>
      <c r="E44" s="34"/>
    </row>
    <row r="45" spans="1:5" x14ac:dyDescent="0.25">
      <c r="A45" s="57">
        <v>518</v>
      </c>
      <c r="B45" s="58">
        <v>309</v>
      </c>
      <c r="C45" s="59" t="s">
        <v>95</v>
      </c>
      <c r="D45" s="97">
        <v>20000</v>
      </c>
      <c r="E45" s="34"/>
    </row>
    <row r="46" spans="1:5" ht="15.75" thickBot="1" x14ac:dyDescent="0.3">
      <c r="A46" s="60" t="s">
        <v>38</v>
      </c>
      <c r="B46" s="61">
        <v>310</v>
      </c>
      <c r="C46" s="62" t="s">
        <v>93</v>
      </c>
      <c r="D46" s="98">
        <v>2000</v>
      </c>
      <c r="E46" s="95"/>
    </row>
    <row r="47" spans="1:5" s="12" customFormat="1" ht="16.5" thickBot="1" x14ac:dyDescent="0.3">
      <c r="A47" s="204" t="s">
        <v>10</v>
      </c>
      <c r="B47" s="205"/>
      <c r="C47" s="205"/>
      <c r="D47" s="24">
        <f>SUM(D34:D46)</f>
        <v>580000</v>
      </c>
      <c r="E47" s="93"/>
    </row>
    <row r="48" spans="1:5" x14ac:dyDescent="0.25">
      <c r="A48" s="54"/>
      <c r="B48" s="55"/>
      <c r="C48" s="56" t="s">
        <v>79</v>
      </c>
      <c r="D48" s="26">
        <v>5750000</v>
      </c>
      <c r="E48" s="120"/>
    </row>
    <row r="49" spans="1:5" ht="15.75" thickBot="1" x14ac:dyDescent="0.3">
      <c r="A49" s="60">
        <v>521</v>
      </c>
      <c r="B49" s="61">
        <v>304</v>
      </c>
      <c r="C49" s="62" t="s">
        <v>69</v>
      </c>
      <c r="D49" s="89">
        <v>0</v>
      </c>
      <c r="E49" s="121"/>
    </row>
    <row r="50" spans="1:5" s="12" customFormat="1" ht="16.5" thickBot="1" x14ac:dyDescent="0.3">
      <c r="A50" s="204" t="s">
        <v>77</v>
      </c>
      <c r="B50" s="205"/>
      <c r="C50" s="205"/>
      <c r="D50" s="24">
        <f>SUM(D48:D49)</f>
        <v>5750000</v>
      </c>
      <c r="E50" s="25"/>
    </row>
    <row r="51" spans="1:5" ht="15.75" thickBot="1" x14ac:dyDescent="0.3">
      <c r="A51" s="63" t="s">
        <v>50</v>
      </c>
      <c r="B51" s="64" t="s">
        <v>23</v>
      </c>
      <c r="C51" s="65" t="s">
        <v>67</v>
      </c>
      <c r="D51" s="26">
        <v>0</v>
      </c>
      <c r="E51" s="27"/>
    </row>
    <row r="52" spans="1:5" s="12" customFormat="1" ht="16.5" thickBot="1" x14ac:dyDescent="0.3">
      <c r="A52" s="204" t="s">
        <v>11</v>
      </c>
      <c r="B52" s="205"/>
      <c r="C52" s="205"/>
      <c r="D52" s="28">
        <f>SUM(D51:D51)</f>
        <v>0</v>
      </c>
      <c r="E52" s="29"/>
    </row>
    <row r="53" spans="1:5" ht="15.75" thickBot="1" x14ac:dyDescent="0.3">
      <c r="A53" s="63" t="s">
        <v>51</v>
      </c>
      <c r="B53" s="64" t="s">
        <v>22</v>
      </c>
      <c r="C53" s="65" t="s">
        <v>52</v>
      </c>
      <c r="D53" s="19">
        <v>18000</v>
      </c>
      <c r="E53" s="18"/>
    </row>
    <row r="54" spans="1:5" s="12" customFormat="1" ht="16.5" thickBot="1" x14ac:dyDescent="0.3">
      <c r="A54" s="204" t="s">
        <v>11</v>
      </c>
      <c r="B54" s="205"/>
      <c r="C54" s="205"/>
      <c r="D54" s="20">
        <f t="shared" ref="D54" si="2">SUM(D53)</f>
        <v>18000</v>
      </c>
      <c r="E54" s="11"/>
    </row>
    <row r="55" spans="1:5" x14ac:dyDescent="0.25">
      <c r="A55" s="54" t="s">
        <v>53</v>
      </c>
      <c r="B55" s="55" t="s">
        <v>23</v>
      </c>
      <c r="C55" s="56" t="s">
        <v>54</v>
      </c>
      <c r="D55" s="14">
        <v>0</v>
      </c>
      <c r="E55" s="13"/>
    </row>
    <row r="56" spans="1:5" ht="15.75" thickBot="1" x14ac:dyDescent="0.3">
      <c r="A56" s="60" t="s">
        <v>53</v>
      </c>
      <c r="B56" s="61" t="s">
        <v>24</v>
      </c>
      <c r="C56" s="62" t="s">
        <v>55</v>
      </c>
      <c r="D56" s="14">
        <v>2000</v>
      </c>
      <c r="E56" s="13"/>
    </row>
    <row r="57" spans="1:5" s="12" customFormat="1" ht="16.5" thickBot="1" x14ac:dyDescent="0.3">
      <c r="A57" s="204" t="s">
        <v>12</v>
      </c>
      <c r="B57" s="205"/>
      <c r="C57" s="205"/>
      <c r="D57" s="20">
        <f>SUM(D55:D56)</f>
        <v>2000</v>
      </c>
      <c r="E57" s="11"/>
    </row>
    <row r="58" spans="1:5" ht="15.75" thickBot="1" x14ac:dyDescent="0.3">
      <c r="A58" s="44">
        <v>549</v>
      </c>
      <c r="B58" s="45">
        <v>300</v>
      </c>
      <c r="C58" s="46" t="s">
        <v>64</v>
      </c>
      <c r="D58" s="19">
        <v>26000</v>
      </c>
      <c r="E58" s="18"/>
    </row>
    <row r="59" spans="1:5" ht="16.5" thickBot="1" x14ac:dyDescent="0.3">
      <c r="A59" s="198" t="s">
        <v>13</v>
      </c>
      <c r="B59" s="199"/>
      <c r="C59" s="199"/>
      <c r="D59" s="20">
        <f t="shared" ref="D59" si="3">SUM(D58)</f>
        <v>26000</v>
      </c>
      <c r="E59" s="30"/>
    </row>
    <row r="60" spans="1:5" ht="15.75" thickBot="1" x14ac:dyDescent="0.3">
      <c r="A60" s="63" t="s">
        <v>56</v>
      </c>
      <c r="B60" s="64" t="s">
        <v>22</v>
      </c>
      <c r="C60" s="65" t="s">
        <v>14</v>
      </c>
      <c r="D60" s="19">
        <v>163000</v>
      </c>
      <c r="E60" s="18"/>
    </row>
    <row r="61" spans="1:5" s="12" customFormat="1" ht="16.5" thickBot="1" x14ac:dyDescent="0.3">
      <c r="A61" s="204" t="s">
        <v>14</v>
      </c>
      <c r="B61" s="205"/>
      <c r="C61" s="205"/>
      <c r="D61" s="22">
        <f t="shared" ref="D61" si="4">SUM(D60)</f>
        <v>163000</v>
      </c>
      <c r="E61" s="11"/>
    </row>
    <row r="62" spans="1:5" x14ac:dyDescent="0.25">
      <c r="A62" s="54" t="s">
        <v>57</v>
      </c>
      <c r="B62" s="55" t="s">
        <v>22</v>
      </c>
      <c r="C62" s="56" t="s">
        <v>92</v>
      </c>
      <c r="D62" s="31">
        <v>50000</v>
      </c>
      <c r="E62" s="32"/>
    </row>
    <row r="63" spans="1:5" ht="15.75" thickBot="1" x14ac:dyDescent="0.3">
      <c r="A63" s="9">
        <v>558</v>
      </c>
      <c r="B63" s="10">
        <v>300</v>
      </c>
      <c r="C63" s="15" t="s">
        <v>91</v>
      </c>
      <c r="D63" s="33">
        <v>0</v>
      </c>
      <c r="E63" s="34"/>
    </row>
    <row r="64" spans="1:5" s="12" customFormat="1" ht="16.5" thickBot="1" x14ac:dyDescent="0.3">
      <c r="A64" s="209" t="s">
        <v>15</v>
      </c>
      <c r="B64" s="210"/>
      <c r="C64" s="210"/>
      <c r="D64" s="28">
        <f>SUM(D62:D63)</f>
        <v>50000</v>
      </c>
      <c r="E64" s="11"/>
    </row>
    <row r="65" spans="1:8" s="12" customFormat="1" ht="15.75" thickBot="1" x14ac:dyDescent="0.3">
      <c r="A65" s="7"/>
      <c r="B65" s="8"/>
      <c r="C65" s="17" t="s">
        <v>81</v>
      </c>
      <c r="D65" s="19">
        <v>429625</v>
      </c>
      <c r="E65" s="53"/>
    </row>
    <row r="66" spans="1:8" s="12" customFormat="1" ht="16.5" thickBot="1" x14ac:dyDescent="0.3">
      <c r="A66" s="198" t="s">
        <v>81</v>
      </c>
      <c r="B66" s="199"/>
      <c r="C66" s="199"/>
      <c r="D66" s="22">
        <f t="shared" ref="D66" si="5">SUM(D65)</f>
        <v>429625</v>
      </c>
      <c r="E66" s="53"/>
    </row>
    <row r="67" spans="1:8" ht="15.75" thickBot="1" x14ac:dyDescent="0.3">
      <c r="A67" s="44"/>
      <c r="B67" s="45"/>
      <c r="C67" s="46" t="s">
        <v>16</v>
      </c>
      <c r="D67" s="99">
        <v>40000</v>
      </c>
      <c r="E67" s="100"/>
    </row>
    <row r="68" spans="1:8" ht="16.5" thickBot="1" x14ac:dyDescent="0.3">
      <c r="A68" s="211" t="s">
        <v>17</v>
      </c>
      <c r="B68" s="212"/>
      <c r="C68" s="199"/>
      <c r="D68" s="22">
        <f t="shared" ref="D68" si="6">SUM(D67)</f>
        <v>40000</v>
      </c>
      <c r="E68" s="52"/>
      <c r="H68" s="122"/>
    </row>
    <row r="69" spans="1:8" ht="16.5" thickBot="1" x14ac:dyDescent="0.3">
      <c r="A69" s="1"/>
      <c r="B69" s="1"/>
      <c r="C69" s="35" t="s">
        <v>18</v>
      </c>
      <c r="D69" s="106">
        <f>SUM(D16,D20,D29,D31,D33,D47,D50,D52,D54,D57,D59,D61,D64,D66,D68)</f>
        <v>8034625</v>
      </c>
      <c r="E69" s="36"/>
    </row>
    <row r="70" spans="1:8" x14ac:dyDescent="0.25">
      <c r="A70" s="1"/>
      <c r="B70" s="1"/>
      <c r="C70" s="37"/>
      <c r="D70" s="38"/>
      <c r="E70" s="39"/>
    </row>
    <row r="71" spans="1:8" ht="19.5" thickBot="1" x14ac:dyDescent="0.35">
      <c r="A71" s="1"/>
      <c r="B71" s="1"/>
      <c r="C71" s="40" t="s">
        <v>19</v>
      </c>
      <c r="D71" s="69"/>
      <c r="E71" s="69"/>
    </row>
    <row r="72" spans="1:8" x14ac:dyDescent="0.25">
      <c r="A72" s="70" t="s">
        <v>58</v>
      </c>
      <c r="B72" s="71" t="s">
        <v>23</v>
      </c>
      <c r="C72" s="72" t="s">
        <v>20</v>
      </c>
      <c r="D72" s="107">
        <v>432000</v>
      </c>
      <c r="E72" s="37"/>
    </row>
    <row r="73" spans="1:8" x14ac:dyDescent="0.25">
      <c r="A73" s="73" t="s">
        <v>59</v>
      </c>
      <c r="B73" s="74" t="s">
        <v>22</v>
      </c>
      <c r="C73" s="75" t="s">
        <v>60</v>
      </c>
      <c r="D73" s="108">
        <v>15000</v>
      </c>
      <c r="E73" s="37"/>
    </row>
    <row r="74" spans="1:8" x14ac:dyDescent="0.25">
      <c r="A74" s="48"/>
      <c r="B74" s="47"/>
      <c r="C74" s="49" t="s">
        <v>65</v>
      </c>
      <c r="D74" s="108">
        <v>0</v>
      </c>
      <c r="E74" s="37"/>
    </row>
    <row r="75" spans="1:8" x14ac:dyDescent="0.25">
      <c r="A75" s="48">
        <v>649</v>
      </c>
      <c r="B75" s="47">
        <v>300</v>
      </c>
      <c r="C75" s="49" t="s">
        <v>84</v>
      </c>
      <c r="D75" s="108">
        <v>0</v>
      </c>
      <c r="E75" s="37"/>
    </row>
    <row r="76" spans="1:8" x14ac:dyDescent="0.25">
      <c r="A76" s="48">
        <v>649</v>
      </c>
      <c r="B76" s="47">
        <v>200</v>
      </c>
      <c r="C76" s="49" t="s">
        <v>66</v>
      </c>
      <c r="D76" s="108">
        <v>40000</v>
      </c>
      <c r="E76" s="37"/>
    </row>
    <row r="77" spans="1:8" x14ac:dyDescent="0.25">
      <c r="A77" s="73">
        <v>672</v>
      </c>
      <c r="B77" s="74" t="s">
        <v>26</v>
      </c>
      <c r="C77" s="75" t="s">
        <v>62</v>
      </c>
      <c r="D77" s="108">
        <v>68000</v>
      </c>
      <c r="E77" s="37"/>
    </row>
    <row r="78" spans="1:8" x14ac:dyDescent="0.25">
      <c r="A78" s="76">
        <v>672</v>
      </c>
      <c r="B78" s="77">
        <v>302</v>
      </c>
      <c r="C78" s="78" t="s">
        <v>78</v>
      </c>
      <c r="D78" s="109">
        <f>SUM(D48)</f>
        <v>5750000</v>
      </c>
      <c r="E78" s="37"/>
    </row>
    <row r="79" spans="1:8" x14ac:dyDescent="0.25">
      <c r="A79" s="76">
        <v>672</v>
      </c>
      <c r="B79" s="77">
        <v>303</v>
      </c>
      <c r="C79" s="78" t="s">
        <v>80</v>
      </c>
      <c r="D79" s="79">
        <f>SUM(D65)</f>
        <v>429625</v>
      </c>
      <c r="E79" s="37"/>
    </row>
    <row r="80" spans="1:8" ht="15.75" thickBot="1" x14ac:dyDescent="0.3">
      <c r="A80" s="80" t="s">
        <v>61</v>
      </c>
      <c r="B80" s="81" t="s">
        <v>23</v>
      </c>
      <c r="C80" s="82" t="s">
        <v>83</v>
      </c>
      <c r="D80" s="110">
        <f>SUM(D69-D72-D73-D74-D76-D77-D78-D79)</f>
        <v>1300000</v>
      </c>
      <c r="E80" s="37"/>
    </row>
    <row r="81" spans="1:5" ht="15.75" thickBot="1" x14ac:dyDescent="0.3">
      <c r="A81" s="83"/>
      <c r="B81" s="83"/>
      <c r="C81" s="84"/>
      <c r="D81" s="37"/>
      <c r="E81" s="37"/>
    </row>
    <row r="82" spans="1:5" ht="16.5" thickBot="1" x14ac:dyDescent="0.3">
      <c r="A82" s="1"/>
      <c r="B82" s="1"/>
      <c r="C82" s="35" t="s">
        <v>68</v>
      </c>
      <c r="D82" s="85">
        <f>SUM(D72:D80)</f>
        <v>8034625</v>
      </c>
      <c r="E82" s="42"/>
    </row>
    <row r="83" spans="1:5" x14ac:dyDescent="0.25">
      <c r="D83" s="2"/>
      <c r="E83" s="2"/>
    </row>
    <row r="85" spans="1:5" ht="15.75" thickBot="1" x14ac:dyDescent="0.3"/>
    <row r="86" spans="1:5" ht="19.5" thickBot="1" x14ac:dyDescent="0.35">
      <c r="A86" s="200" t="s">
        <v>103</v>
      </c>
      <c r="B86" s="201"/>
      <c r="C86" s="202"/>
      <c r="D86" s="111">
        <f>SUM(D80)</f>
        <v>1300000</v>
      </c>
    </row>
  </sheetData>
  <mergeCells count="17">
    <mergeCell ref="A68:C68"/>
    <mergeCell ref="A66:C66"/>
    <mergeCell ref="A86:C86"/>
    <mergeCell ref="A8:C8"/>
    <mergeCell ref="A47:C47"/>
    <mergeCell ref="A16:C16"/>
    <mergeCell ref="A20:C20"/>
    <mergeCell ref="A29:C29"/>
    <mergeCell ref="A31:C31"/>
    <mergeCell ref="A33:C33"/>
    <mergeCell ref="A50:C50"/>
    <mergeCell ref="A52:C52"/>
    <mergeCell ref="A54:C54"/>
    <mergeCell ref="A57:C57"/>
    <mergeCell ref="A59:C59"/>
    <mergeCell ref="A61:C61"/>
    <mergeCell ref="A64:C64"/>
  </mergeCells>
  <phoneticPr fontId="11" type="noConversion"/>
  <pageMargins left="0.7" right="0.7" top="0.78740157499999996" bottom="0.78740157499999996" header="0.3" footer="0.3"/>
  <pageSetup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</sheetPr>
  <dimension ref="A1:H84"/>
  <sheetViews>
    <sheetView topLeftCell="A2" zoomScaleNormal="100" workbookViewId="0">
      <selection activeCell="C33" sqref="C33"/>
    </sheetView>
  </sheetViews>
  <sheetFormatPr defaultRowHeight="15" x14ac:dyDescent="0.25"/>
  <cols>
    <col min="1" max="1" width="5.28515625" style="41" customWidth="1"/>
    <col min="2" max="2" width="5.85546875" style="41" hidden="1" customWidth="1"/>
    <col min="3" max="3" width="59.85546875" customWidth="1"/>
    <col min="4" max="4" width="21.140625" style="43" bestFit="1" customWidth="1"/>
    <col min="5" max="5" width="48.7109375" style="43" hidden="1" customWidth="1"/>
    <col min="8" max="8" width="12.5703125" bestFit="1" customWidth="1"/>
  </cols>
  <sheetData>
    <row r="1" spans="1:5" ht="15.75" x14ac:dyDescent="0.25">
      <c r="A1" s="101" t="s">
        <v>99</v>
      </c>
      <c r="D1" s="183" t="s">
        <v>101</v>
      </c>
      <c r="E1" s="102"/>
    </row>
    <row r="2" spans="1:5" ht="15.75" x14ac:dyDescent="0.25">
      <c r="A2" s="105" t="s">
        <v>100</v>
      </c>
    </row>
    <row r="3" spans="1:5" x14ac:dyDescent="0.25">
      <c r="A3" s="103"/>
    </row>
    <row r="4" spans="1:5" ht="15.75" x14ac:dyDescent="0.25">
      <c r="A4" s="104" t="s">
        <v>102</v>
      </c>
    </row>
    <row r="8" spans="1:5" ht="19.5" thickBot="1" x14ac:dyDescent="0.35">
      <c r="A8" s="203" t="s">
        <v>75</v>
      </c>
      <c r="B8" s="203"/>
      <c r="C8" s="203"/>
      <c r="D8" s="92"/>
      <c r="E8" s="51"/>
    </row>
    <row r="9" spans="1:5" ht="15.75" thickBot="1" x14ac:dyDescent="0.3">
      <c r="A9" s="188" t="s">
        <v>0</v>
      </c>
      <c r="B9" s="189" t="s">
        <v>1</v>
      </c>
      <c r="C9" s="190" t="s">
        <v>139</v>
      </c>
      <c r="D9" s="191" t="s">
        <v>3</v>
      </c>
      <c r="E9" s="86" t="s">
        <v>4</v>
      </c>
    </row>
    <row r="10" spans="1:5" hidden="1" x14ac:dyDescent="0.25">
      <c r="A10" s="54" t="s">
        <v>21</v>
      </c>
      <c r="B10" s="55" t="s">
        <v>22</v>
      </c>
      <c r="C10" s="56" t="s">
        <v>28</v>
      </c>
      <c r="D10" s="26">
        <v>50000</v>
      </c>
      <c r="E10" s="113"/>
    </row>
    <row r="11" spans="1:5" hidden="1" x14ac:dyDescent="0.25">
      <c r="A11" s="57" t="s">
        <v>21</v>
      </c>
      <c r="B11" s="58" t="s">
        <v>23</v>
      </c>
      <c r="C11" s="59" t="s">
        <v>29</v>
      </c>
      <c r="D11" s="88">
        <v>40000</v>
      </c>
      <c r="E11" s="118"/>
    </row>
    <row r="12" spans="1:5" hidden="1" x14ac:dyDescent="0.25">
      <c r="A12" s="57" t="s">
        <v>21</v>
      </c>
      <c r="B12" s="58" t="s">
        <v>24</v>
      </c>
      <c r="C12" s="59" t="s">
        <v>30</v>
      </c>
      <c r="D12" s="88">
        <v>35000</v>
      </c>
      <c r="E12" s="118"/>
    </row>
    <row r="13" spans="1:5" hidden="1" x14ac:dyDescent="0.25">
      <c r="A13" s="57" t="s">
        <v>21</v>
      </c>
      <c r="B13" s="58" t="s">
        <v>25</v>
      </c>
      <c r="C13" s="59" t="s">
        <v>31</v>
      </c>
      <c r="D13" s="88">
        <v>30000</v>
      </c>
      <c r="E13" s="118"/>
    </row>
    <row r="14" spans="1:5" hidden="1" x14ac:dyDescent="0.25">
      <c r="A14" s="57" t="s">
        <v>21</v>
      </c>
      <c r="B14" s="58" t="s">
        <v>26</v>
      </c>
      <c r="C14" s="59" t="s">
        <v>82</v>
      </c>
      <c r="D14" s="88">
        <v>40000</v>
      </c>
      <c r="E14" s="118"/>
    </row>
    <row r="15" spans="1:5" ht="15.75" hidden="1" thickBot="1" x14ac:dyDescent="0.3">
      <c r="A15" s="152" t="s">
        <v>21</v>
      </c>
      <c r="B15" s="153" t="s">
        <v>27</v>
      </c>
      <c r="C15" s="154" t="s">
        <v>32</v>
      </c>
      <c r="D15" s="155">
        <v>6000</v>
      </c>
      <c r="E15" s="119"/>
    </row>
    <row r="16" spans="1:5" s="12" customFormat="1" ht="16.5" thickBot="1" x14ac:dyDescent="0.3">
      <c r="A16" s="148">
        <v>501</v>
      </c>
      <c r="B16" s="149"/>
      <c r="C16" s="149" t="s">
        <v>5</v>
      </c>
      <c r="D16" s="160">
        <f>SUM(D10:D15)</f>
        <v>201000</v>
      </c>
      <c r="E16" s="53"/>
    </row>
    <row r="17" spans="1:5" hidden="1" x14ac:dyDescent="0.25">
      <c r="A17" s="157" t="s">
        <v>33</v>
      </c>
      <c r="B17" s="158" t="s">
        <v>23</v>
      </c>
      <c r="C17" s="159" t="s">
        <v>34</v>
      </c>
      <c r="D17" s="161">
        <v>225000</v>
      </c>
      <c r="E17" s="94" t="s">
        <v>72</v>
      </c>
    </row>
    <row r="18" spans="1:5" hidden="1" x14ac:dyDescent="0.25">
      <c r="A18" s="157">
        <v>502</v>
      </c>
      <c r="B18" s="158" t="s">
        <v>24</v>
      </c>
      <c r="C18" s="159" t="s">
        <v>35</v>
      </c>
      <c r="D18" s="161">
        <v>35000</v>
      </c>
      <c r="E18" s="34" t="s">
        <v>74</v>
      </c>
    </row>
    <row r="19" spans="1:5" ht="15.75" hidden="1" thickBot="1" x14ac:dyDescent="0.3">
      <c r="A19" s="157">
        <v>502</v>
      </c>
      <c r="B19" s="158">
        <v>303</v>
      </c>
      <c r="C19" s="159" t="s">
        <v>71</v>
      </c>
      <c r="D19" s="161">
        <v>70000</v>
      </c>
      <c r="E19" s="95" t="s">
        <v>73</v>
      </c>
    </row>
    <row r="20" spans="1:5" s="12" customFormat="1" ht="16.5" thickBot="1" x14ac:dyDescent="0.3">
      <c r="A20" s="148">
        <v>502</v>
      </c>
      <c r="B20" s="149"/>
      <c r="C20" s="149" t="s">
        <v>6</v>
      </c>
      <c r="D20" s="162">
        <f>SUM(D17:D19)</f>
        <v>330000</v>
      </c>
      <c r="E20" s="53"/>
    </row>
    <row r="21" spans="1:5" hidden="1" x14ac:dyDescent="0.25">
      <c r="A21" s="157" t="s">
        <v>36</v>
      </c>
      <c r="B21" s="158" t="s">
        <v>22</v>
      </c>
      <c r="C21" s="159" t="s">
        <v>96</v>
      </c>
      <c r="D21" s="161">
        <v>75000</v>
      </c>
      <c r="E21" s="94"/>
    </row>
    <row r="22" spans="1:5" hidden="1" x14ac:dyDescent="0.25">
      <c r="A22" s="157">
        <v>511</v>
      </c>
      <c r="B22" s="158">
        <v>300</v>
      </c>
      <c r="C22" s="159" t="s">
        <v>90</v>
      </c>
      <c r="D22" s="161">
        <v>38000</v>
      </c>
      <c r="E22" s="32"/>
    </row>
    <row r="23" spans="1:5" hidden="1" x14ac:dyDescent="0.25">
      <c r="A23" s="157">
        <v>511</v>
      </c>
      <c r="B23" s="158">
        <v>300</v>
      </c>
      <c r="C23" s="159" t="s">
        <v>85</v>
      </c>
      <c r="D23" s="161">
        <v>80000</v>
      </c>
      <c r="E23" s="34"/>
    </row>
    <row r="24" spans="1:5" hidden="1" x14ac:dyDescent="0.25">
      <c r="A24" s="157">
        <v>511</v>
      </c>
      <c r="B24" s="158">
        <v>300</v>
      </c>
      <c r="C24" s="159" t="s">
        <v>86</v>
      </c>
      <c r="D24" s="161">
        <v>47000</v>
      </c>
      <c r="E24" s="34"/>
    </row>
    <row r="25" spans="1:5" hidden="1" x14ac:dyDescent="0.25">
      <c r="A25" s="157">
        <v>511</v>
      </c>
      <c r="B25" s="158">
        <v>300</v>
      </c>
      <c r="C25" s="159" t="s">
        <v>97</v>
      </c>
      <c r="D25" s="161">
        <v>75000</v>
      </c>
      <c r="E25" s="34"/>
    </row>
    <row r="26" spans="1:5" hidden="1" x14ac:dyDescent="0.25">
      <c r="A26" s="157">
        <v>511</v>
      </c>
      <c r="B26" s="158">
        <v>300</v>
      </c>
      <c r="C26" s="159" t="s">
        <v>87</v>
      </c>
      <c r="D26" s="161">
        <v>90000</v>
      </c>
      <c r="E26" s="34"/>
    </row>
    <row r="27" spans="1:5" hidden="1" x14ac:dyDescent="0.25">
      <c r="A27" s="157">
        <v>511</v>
      </c>
      <c r="B27" s="158">
        <v>300</v>
      </c>
      <c r="C27" s="159" t="s">
        <v>88</v>
      </c>
      <c r="D27" s="161">
        <v>25000</v>
      </c>
      <c r="E27" s="34"/>
    </row>
    <row r="28" spans="1:5" ht="15.75" hidden="1" thickBot="1" x14ac:dyDescent="0.3">
      <c r="A28" s="157">
        <v>511</v>
      </c>
      <c r="B28" s="158">
        <v>300</v>
      </c>
      <c r="C28" s="159" t="s">
        <v>89</v>
      </c>
      <c r="D28" s="161">
        <v>10000</v>
      </c>
      <c r="E28" s="150"/>
    </row>
    <row r="29" spans="1:5" s="12" customFormat="1" ht="16.5" thickBot="1" x14ac:dyDescent="0.3">
      <c r="A29" s="148">
        <v>511</v>
      </c>
      <c r="B29" s="149"/>
      <c r="C29" s="149" t="s">
        <v>7</v>
      </c>
      <c r="D29" s="162">
        <f>SUM(D21:D28)</f>
        <v>440000</v>
      </c>
      <c r="E29" s="29"/>
    </row>
    <row r="30" spans="1:5" ht="15.75" hidden="1" thickBot="1" x14ac:dyDescent="0.3">
      <c r="A30" s="157" t="s">
        <v>37</v>
      </c>
      <c r="B30" s="158" t="s">
        <v>22</v>
      </c>
      <c r="C30" s="159" t="s">
        <v>8</v>
      </c>
      <c r="D30" s="161">
        <v>3000</v>
      </c>
      <c r="E30" s="151"/>
    </row>
    <row r="31" spans="1:5" s="12" customFormat="1" ht="16.5" thickBot="1" x14ac:dyDescent="0.3">
      <c r="A31" s="148">
        <v>512</v>
      </c>
      <c r="B31" s="149"/>
      <c r="C31" s="149" t="s">
        <v>8</v>
      </c>
      <c r="D31" s="163">
        <f t="shared" ref="D31" si="0">SUM(D30)</f>
        <v>3000</v>
      </c>
      <c r="E31" s="11"/>
    </row>
    <row r="32" spans="1:5" ht="15.75" hidden="1" thickBot="1" x14ac:dyDescent="0.3">
      <c r="A32" s="1">
        <v>513</v>
      </c>
      <c r="B32" s="1">
        <v>300</v>
      </c>
      <c r="C32" s="37" t="s">
        <v>63</v>
      </c>
      <c r="D32" s="161">
        <v>2000</v>
      </c>
      <c r="E32" s="151"/>
    </row>
    <row r="33" spans="1:5" s="12" customFormat="1" ht="16.5" thickBot="1" x14ac:dyDescent="0.3">
      <c r="A33" s="148">
        <v>513</v>
      </c>
      <c r="B33" s="149"/>
      <c r="C33" s="149" t="s">
        <v>9</v>
      </c>
      <c r="D33" s="163">
        <f t="shared" ref="D33" si="1">SUM(D32)</f>
        <v>2000</v>
      </c>
      <c r="E33" s="23"/>
    </row>
    <row r="34" spans="1:5" hidden="1" x14ac:dyDescent="0.25">
      <c r="A34" s="157" t="s">
        <v>38</v>
      </c>
      <c r="B34" s="158" t="s">
        <v>22</v>
      </c>
      <c r="C34" s="159" t="s">
        <v>98</v>
      </c>
      <c r="D34" s="161">
        <v>40000</v>
      </c>
      <c r="E34" s="94"/>
    </row>
    <row r="35" spans="1:5" hidden="1" x14ac:dyDescent="0.25">
      <c r="A35" s="157">
        <v>518</v>
      </c>
      <c r="B35" s="158">
        <v>300</v>
      </c>
      <c r="C35" s="159" t="s">
        <v>70</v>
      </c>
      <c r="D35" s="161">
        <v>1000</v>
      </c>
      <c r="E35" s="34"/>
    </row>
    <row r="36" spans="1:5" hidden="1" x14ac:dyDescent="0.25">
      <c r="A36" s="157" t="s">
        <v>38</v>
      </c>
      <c r="B36" s="158" t="s">
        <v>23</v>
      </c>
      <c r="C36" s="159" t="s">
        <v>39</v>
      </c>
      <c r="D36" s="161">
        <v>10000</v>
      </c>
      <c r="E36" s="34"/>
    </row>
    <row r="37" spans="1:5" hidden="1" x14ac:dyDescent="0.25">
      <c r="A37" s="157" t="s">
        <v>38</v>
      </c>
      <c r="B37" s="158" t="s">
        <v>24</v>
      </c>
      <c r="C37" s="159" t="s">
        <v>40</v>
      </c>
      <c r="D37" s="161">
        <v>45000</v>
      </c>
      <c r="E37" s="34"/>
    </row>
    <row r="38" spans="1:5" hidden="1" x14ac:dyDescent="0.25">
      <c r="A38" s="157">
        <v>518</v>
      </c>
      <c r="B38" s="158">
        <v>302</v>
      </c>
      <c r="C38" s="159" t="s">
        <v>94</v>
      </c>
      <c r="D38" s="161">
        <v>20000</v>
      </c>
      <c r="E38" s="34"/>
    </row>
    <row r="39" spans="1:5" hidden="1" x14ac:dyDescent="0.25">
      <c r="A39" s="157" t="s">
        <v>38</v>
      </c>
      <c r="B39" s="158" t="s">
        <v>25</v>
      </c>
      <c r="C39" s="159" t="s">
        <v>76</v>
      </c>
      <c r="D39" s="161">
        <v>320000</v>
      </c>
      <c r="E39" s="34"/>
    </row>
    <row r="40" spans="1:5" hidden="1" x14ac:dyDescent="0.25">
      <c r="A40" s="157" t="s">
        <v>38</v>
      </c>
      <c r="B40" s="158" t="s">
        <v>26</v>
      </c>
      <c r="C40" s="159" t="s">
        <v>41</v>
      </c>
      <c r="D40" s="161">
        <v>33000</v>
      </c>
      <c r="E40" s="34"/>
    </row>
    <row r="41" spans="1:5" hidden="1" x14ac:dyDescent="0.25">
      <c r="A41" s="157" t="s">
        <v>38</v>
      </c>
      <c r="B41" s="158" t="s">
        <v>42</v>
      </c>
      <c r="C41" s="159" t="s">
        <v>43</v>
      </c>
      <c r="D41" s="161">
        <v>10000</v>
      </c>
      <c r="E41" s="34"/>
    </row>
    <row r="42" spans="1:5" hidden="1" x14ac:dyDescent="0.25">
      <c r="A42" s="157" t="s">
        <v>38</v>
      </c>
      <c r="B42" s="158" t="s">
        <v>44</v>
      </c>
      <c r="C42" s="159" t="s">
        <v>45</v>
      </c>
      <c r="D42" s="161">
        <v>24000</v>
      </c>
      <c r="E42" s="34"/>
    </row>
    <row r="43" spans="1:5" hidden="1" x14ac:dyDescent="0.25">
      <c r="A43" s="157" t="s">
        <v>38</v>
      </c>
      <c r="B43" s="158" t="s">
        <v>46</v>
      </c>
      <c r="C43" s="159" t="s">
        <v>47</v>
      </c>
      <c r="D43" s="161">
        <v>35000</v>
      </c>
      <c r="E43" s="34"/>
    </row>
    <row r="44" spans="1:5" hidden="1" x14ac:dyDescent="0.25">
      <c r="A44" s="157" t="s">
        <v>38</v>
      </c>
      <c r="B44" s="158" t="s">
        <v>48</v>
      </c>
      <c r="C44" s="159" t="s">
        <v>49</v>
      </c>
      <c r="D44" s="161">
        <v>20000</v>
      </c>
      <c r="E44" s="34"/>
    </row>
    <row r="45" spans="1:5" hidden="1" x14ac:dyDescent="0.25">
      <c r="A45" s="157">
        <v>518</v>
      </c>
      <c r="B45" s="158">
        <v>309</v>
      </c>
      <c r="C45" s="159" t="s">
        <v>95</v>
      </c>
      <c r="D45" s="161">
        <v>20000</v>
      </c>
      <c r="E45" s="34"/>
    </row>
    <row r="46" spans="1:5" ht="15.75" hidden="1" thickBot="1" x14ac:dyDescent="0.3">
      <c r="A46" s="157" t="s">
        <v>38</v>
      </c>
      <c r="B46" s="158">
        <v>310</v>
      </c>
      <c r="C46" s="159" t="s">
        <v>93</v>
      </c>
      <c r="D46" s="161">
        <v>2000</v>
      </c>
      <c r="E46" s="95"/>
    </row>
    <row r="47" spans="1:5" s="12" customFormat="1" ht="16.5" thickBot="1" x14ac:dyDescent="0.3">
      <c r="A47" s="148">
        <v>518</v>
      </c>
      <c r="B47" s="149"/>
      <c r="C47" s="149" t="s">
        <v>10</v>
      </c>
      <c r="D47" s="164">
        <f>SUM(D34:D46)</f>
        <v>580000</v>
      </c>
      <c r="E47" s="93"/>
    </row>
    <row r="48" spans="1:5" ht="15.75" hidden="1" thickBot="1" x14ac:dyDescent="0.3">
      <c r="A48" s="157" t="s">
        <v>50</v>
      </c>
      <c r="B48" s="158" t="s">
        <v>23</v>
      </c>
      <c r="C48" s="159" t="s">
        <v>67</v>
      </c>
      <c r="D48" s="161">
        <v>0</v>
      </c>
      <c r="E48" s="94"/>
    </row>
    <row r="49" spans="1:5" s="12" customFormat="1" ht="16.5" hidden="1" thickBot="1" x14ac:dyDescent="0.3">
      <c r="A49" s="156">
        <v>524</v>
      </c>
      <c r="B49" s="156"/>
      <c r="C49" s="156" t="s">
        <v>11</v>
      </c>
      <c r="D49" s="165">
        <f>SUM(D48:D48)</f>
        <v>0</v>
      </c>
      <c r="E49" s="29"/>
    </row>
    <row r="50" spans="1:5" ht="15.75" hidden="1" thickBot="1" x14ac:dyDescent="0.3">
      <c r="A50" s="157" t="s">
        <v>51</v>
      </c>
      <c r="B50" s="158" t="s">
        <v>22</v>
      </c>
      <c r="C50" s="159" t="s">
        <v>52</v>
      </c>
      <c r="D50" s="161">
        <v>18000</v>
      </c>
      <c r="E50" s="151"/>
    </row>
    <row r="51" spans="1:5" s="12" customFormat="1" ht="16.5" thickBot="1" x14ac:dyDescent="0.3">
      <c r="A51" s="148">
        <v>525</v>
      </c>
      <c r="B51" s="149"/>
      <c r="C51" s="149" t="s">
        <v>11</v>
      </c>
      <c r="D51" s="164">
        <f t="shared" ref="D51" si="2">SUM(D50)</f>
        <v>18000</v>
      </c>
      <c r="E51" s="11"/>
    </row>
    <row r="52" spans="1:5" ht="15.75" hidden="1" thickBot="1" x14ac:dyDescent="0.3">
      <c r="A52" s="157" t="s">
        <v>53</v>
      </c>
      <c r="B52" s="158" t="s">
        <v>23</v>
      </c>
      <c r="C52" s="159" t="s">
        <v>54</v>
      </c>
      <c r="D52" s="161">
        <v>0</v>
      </c>
      <c r="E52" s="32"/>
    </row>
    <row r="53" spans="1:5" ht="15.75" hidden="1" thickBot="1" x14ac:dyDescent="0.3">
      <c r="A53" s="157" t="s">
        <v>53</v>
      </c>
      <c r="B53" s="158" t="s">
        <v>24</v>
      </c>
      <c r="C53" s="159" t="s">
        <v>55</v>
      </c>
      <c r="D53" s="161">
        <v>2000</v>
      </c>
      <c r="E53" s="32"/>
    </row>
    <row r="54" spans="1:5" s="12" customFormat="1" ht="16.5" thickBot="1" x14ac:dyDescent="0.3">
      <c r="A54" s="148">
        <v>527</v>
      </c>
      <c r="B54" s="149"/>
      <c r="C54" s="149" t="s">
        <v>12</v>
      </c>
      <c r="D54" s="164">
        <f>SUM(D52:D53)</f>
        <v>2000</v>
      </c>
      <c r="E54" s="11"/>
    </row>
    <row r="55" spans="1:5" ht="15.75" hidden="1" thickBot="1" x14ac:dyDescent="0.3">
      <c r="A55" s="1">
        <v>549</v>
      </c>
      <c r="B55" s="1">
        <v>300</v>
      </c>
      <c r="C55" s="37" t="s">
        <v>64</v>
      </c>
      <c r="D55" s="161">
        <v>26000</v>
      </c>
      <c r="E55" s="151"/>
    </row>
    <row r="56" spans="1:5" ht="16.5" thickBot="1" x14ac:dyDescent="0.3">
      <c r="A56" s="148">
        <v>549</v>
      </c>
      <c r="B56" s="149"/>
      <c r="C56" s="149" t="s">
        <v>13</v>
      </c>
      <c r="D56" s="164">
        <f t="shared" ref="D56" si="3">SUM(D55)</f>
        <v>26000</v>
      </c>
      <c r="E56" s="30"/>
    </row>
    <row r="57" spans="1:5" ht="15.75" hidden="1" thickBot="1" x14ac:dyDescent="0.3">
      <c r="A57" s="157" t="s">
        <v>56</v>
      </c>
      <c r="B57" s="158" t="s">
        <v>22</v>
      </c>
      <c r="C57" s="159" t="s">
        <v>14</v>
      </c>
      <c r="D57" s="161">
        <v>163000</v>
      </c>
      <c r="E57" s="151"/>
    </row>
    <row r="58" spans="1:5" s="12" customFormat="1" ht="16.5" thickBot="1" x14ac:dyDescent="0.3">
      <c r="A58" s="148">
        <v>551</v>
      </c>
      <c r="B58" s="149"/>
      <c r="C58" s="149" t="s">
        <v>14</v>
      </c>
      <c r="D58" s="164">
        <f t="shared" ref="D58" si="4">SUM(D57)</f>
        <v>163000</v>
      </c>
      <c r="E58" s="11"/>
    </row>
    <row r="59" spans="1:5" ht="15.75" hidden="1" thickBot="1" x14ac:dyDescent="0.3">
      <c r="A59" s="157" t="s">
        <v>57</v>
      </c>
      <c r="B59" s="158" t="s">
        <v>22</v>
      </c>
      <c r="C59" s="159" t="s">
        <v>92</v>
      </c>
      <c r="D59" s="161">
        <v>50000</v>
      </c>
      <c r="E59" s="32"/>
    </row>
    <row r="60" spans="1:5" s="12" customFormat="1" ht="16.5" thickBot="1" x14ac:dyDescent="0.3">
      <c r="A60" s="148">
        <v>558</v>
      </c>
      <c r="B60" s="149"/>
      <c r="C60" s="149" t="s">
        <v>15</v>
      </c>
      <c r="D60" s="164">
        <f>SUM(D59:D59)</f>
        <v>50000</v>
      </c>
      <c r="E60" s="11"/>
    </row>
    <row r="61" spans="1:5" s="12" customFormat="1" ht="16.5" hidden="1" thickBot="1" x14ac:dyDescent="0.3">
      <c r="A61" s="156"/>
      <c r="B61" s="156"/>
      <c r="C61" s="37" t="s">
        <v>138</v>
      </c>
      <c r="D61" s="166">
        <v>5750000</v>
      </c>
      <c r="E61" s="53"/>
    </row>
    <row r="62" spans="1:5" s="12" customFormat="1" ht="16.5" thickBot="1" x14ac:dyDescent="0.3">
      <c r="A62" s="148"/>
      <c r="B62" s="149"/>
      <c r="C62" s="149" t="s">
        <v>136</v>
      </c>
      <c r="D62" s="164">
        <f>SUM(D61)</f>
        <v>5750000</v>
      </c>
      <c r="E62" s="53"/>
    </row>
    <row r="63" spans="1:5" s="12" customFormat="1" ht="15.75" hidden="1" thickBot="1" x14ac:dyDescent="0.3">
      <c r="A63" s="1"/>
      <c r="B63" s="1"/>
      <c r="C63" s="37" t="s">
        <v>81</v>
      </c>
      <c r="D63" s="161">
        <v>429625</v>
      </c>
      <c r="E63" s="53"/>
    </row>
    <row r="64" spans="1:5" s="12" customFormat="1" ht="16.5" thickBot="1" x14ac:dyDescent="0.3">
      <c r="A64" s="148"/>
      <c r="B64" s="149"/>
      <c r="C64" s="149" t="s">
        <v>81</v>
      </c>
      <c r="D64" s="164">
        <f t="shared" ref="D64" si="5">SUM(D63)</f>
        <v>429625</v>
      </c>
      <c r="E64" s="53"/>
    </row>
    <row r="65" spans="1:8" ht="15.75" hidden="1" thickBot="1" x14ac:dyDescent="0.3">
      <c r="A65" s="1"/>
      <c r="B65" s="1"/>
      <c r="C65" s="37" t="s">
        <v>16</v>
      </c>
      <c r="D65" s="161">
        <v>40000</v>
      </c>
      <c r="E65" s="30"/>
    </row>
    <row r="66" spans="1:8" ht="16.5" thickBot="1" x14ac:dyDescent="0.3">
      <c r="A66" s="148"/>
      <c r="B66" s="149"/>
      <c r="C66" s="149" t="s">
        <v>137</v>
      </c>
      <c r="D66" s="164">
        <f t="shared" ref="D66" si="6">SUM(D65)</f>
        <v>40000</v>
      </c>
      <c r="E66" s="52"/>
      <c r="H66" s="122"/>
    </row>
    <row r="67" spans="1:8" ht="16.5" thickBot="1" x14ac:dyDescent="0.3">
      <c r="A67" s="1"/>
      <c r="B67" s="1"/>
      <c r="C67" s="194" t="s">
        <v>18</v>
      </c>
      <c r="D67" s="195">
        <f>SUM(D66,D64,D62,D60,D58,D56,D54,D51,D49,D47,D33,D31,D29,D20,D16)</f>
        <v>8034625</v>
      </c>
      <c r="E67" s="36"/>
    </row>
    <row r="68" spans="1:8" x14ac:dyDescent="0.25">
      <c r="A68" s="1"/>
      <c r="B68" s="1"/>
      <c r="C68" s="37"/>
      <c r="D68" s="38"/>
      <c r="E68" s="39"/>
    </row>
    <row r="69" spans="1:8" ht="15.75" customHeight="1" thickBot="1" x14ac:dyDescent="0.35">
      <c r="A69" s="213" t="s">
        <v>140</v>
      </c>
      <c r="B69" s="213"/>
      <c r="C69" s="213"/>
      <c r="D69" s="69"/>
      <c r="E69" s="69"/>
    </row>
    <row r="70" spans="1:8" ht="15.75" thickBot="1" x14ac:dyDescent="0.3">
      <c r="A70" s="188" t="s">
        <v>0</v>
      </c>
      <c r="B70" s="189" t="s">
        <v>1</v>
      </c>
      <c r="C70" s="190" t="s">
        <v>139</v>
      </c>
      <c r="D70" s="191" t="s">
        <v>3</v>
      </c>
      <c r="E70" s="69"/>
    </row>
    <row r="71" spans="1:8" x14ac:dyDescent="0.25">
      <c r="A71" s="167" t="s">
        <v>58</v>
      </c>
      <c r="B71" s="168" t="s">
        <v>23</v>
      </c>
      <c r="C71" s="169" t="s">
        <v>20</v>
      </c>
      <c r="D71" s="184">
        <v>432000</v>
      </c>
      <c r="E71" s="37"/>
    </row>
    <row r="72" spans="1:8" x14ac:dyDescent="0.25">
      <c r="A72" s="170" t="s">
        <v>59</v>
      </c>
      <c r="B72" s="171" t="s">
        <v>22</v>
      </c>
      <c r="C72" s="172" t="s">
        <v>60</v>
      </c>
      <c r="D72" s="185">
        <v>15000</v>
      </c>
      <c r="E72" s="37"/>
    </row>
    <row r="73" spans="1:8" hidden="1" x14ac:dyDescent="0.25">
      <c r="A73" s="173"/>
      <c r="B73" s="174"/>
      <c r="C73" s="175" t="s">
        <v>65</v>
      </c>
      <c r="D73" s="185">
        <v>0</v>
      </c>
      <c r="E73" s="37"/>
    </row>
    <row r="74" spans="1:8" hidden="1" x14ac:dyDescent="0.25">
      <c r="A74" s="173">
        <v>649</v>
      </c>
      <c r="B74" s="174">
        <v>300</v>
      </c>
      <c r="C74" s="175" t="s">
        <v>84</v>
      </c>
      <c r="D74" s="185">
        <v>0</v>
      </c>
      <c r="E74" s="37"/>
    </row>
    <row r="75" spans="1:8" x14ac:dyDescent="0.25">
      <c r="A75" s="173">
        <v>649</v>
      </c>
      <c r="B75" s="174">
        <v>200</v>
      </c>
      <c r="C75" s="175" t="s">
        <v>141</v>
      </c>
      <c r="D75" s="185">
        <v>40000</v>
      </c>
      <c r="E75" s="37"/>
    </row>
    <row r="76" spans="1:8" x14ac:dyDescent="0.25">
      <c r="A76" s="170">
        <v>672</v>
      </c>
      <c r="B76" s="171" t="s">
        <v>26</v>
      </c>
      <c r="C76" s="172" t="s">
        <v>62</v>
      </c>
      <c r="D76" s="185">
        <v>68000</v>
      </c>
      <c r="E76" s="37"/>
    </row>
    <row r="77" spans="1:8" x14ac:dyDescent="0.25">
      <c r="A77" s="176">
        <v>672</v>
      </c>
      <c r="B77" s="177">
        <v>302</v>
      </c>
      <c r="C77" s="178" t="s">
        <v>78</v>
      </c>
      <c r="D77" s="186">
        <f>SUM(D61)</f>
        <v>5750000</v>
      </c>
      <c r="E77" s="37"/>
    </row>
    <row r="78" spans="1:8" x14ac:dyDescent="0.25">
      <c r="A78" s="176">
        <v>672</v>
      </c>
      <c r="B78" s="177">
        <v>303</v>
      </c>
      <c r="C78" s="178" t="s">
        <v>80</v>
      </c>
      <c r="D78" s="187">
        <f>SUM(D64)</f>
        <v>429625</v>
      </c>
      <c r="E78" s="37"/>
    </row>
    <row r="79" spans="1:8" ht="15.75" thickBot="1" x14ac:dyDescent="0.3">
      <c r="A79" s="179" t="s">
        <v>61</v>
      </c>
      <c r="B79" s="180" t="s">
        <v>23</v>
      </c>
      <c r="C79" s="181" t="s">
        <v>83</v>
      </c>
      <c r="D79" s="182">
        <f>SUM(D67-D71-D72-D73-D75-D76-D77-D78)</f>
        <v>1300000</v>
      </c>
      <c r="E79" s="37"/>
    </row>
    <row r="80" spans="1:8" ht="16.5" thickBot="1" x14ac:dyDescent="0.3">
      <c r="A80" s="1"/>
      <c r="B80" s="1"/>
      <c r="C80" s="192" t="s">
        <v>68</v>
      </c>
      <c r="D80" s="193">
        <f>SUM(D71:D79)</f>
        <v>8034625</v>
      </c>
      <c r="E80" s="42"/>
    </row>
    <row r="81" spans="2:5" x14ac:dyDescent="0.25">
      <c r="D81" s="2"/>
      <c r="E81" s="2"/>
    </row>
    <row r="83" spans="2:5" ht="15.75" thickBot="1" x14ac:dyDescent="0.3"/>
    <row r="84" spans="2:5" ht="19.5" thickBot="1" x14ac:dyDescent="0.35">
      <c r="B84"/>
      <c r="C84" s="197" t="s">
        <v>142</v>
      </c>
      <c r="D84" s="196">
        <f>SUM(D79)</f>
        <v>1300000</v>
      </c>
    </row>
  </sheetData>
  <mergeCells count="2">
    <mergeCell ref="A69:C69"/>
    <mergeCell ref="A8:C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Střed.výhled 2025 2026  </vt:lpstr>
      <vt:lpstr>Návrh Rozpočtu 2024 dle AU fin </vt:lpstr>
      <vt:lpstr>Návrh Rozpočtu 2024 dle SU fin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Ivetka</dc:creator>
  <cp:lastModifiedBy>Obec Předboj</cp:lastModifiedBy>
  <cp:lastPrinted>2023-11-29T17:29:08Z</cp:lastPrinted>
  <dcterms:created xsi:type="dcterms:W3CDTF">2023-10-12T14:16:03Z</dcterms:created>
  <dcterms:modified xsi:type="dcterms:W3CDTF">2023-11-29T17:30:33Z</dcterms:modified>
</cp:coreProperties>
</file>