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wnloads\Daň z nemovitosti\"/>
    </mc:Choice>
  </mc:AlternateContent>
  <xr:revisionPtr revIDLastSave="0" documentId="13_ncr:1_{196712FC-1804-4D5E-907F-9E9CDB7F3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běr daně a ztráta a zisk" sheetId="2" r:id="rId1"/>
    <sheet name="Počet chat" sheetId="3" r:id="rId2"/>
    <sheet name="Rozdělení daní na poplatníky" sheetId="4" r:id="rId3"/>
    <sheet name="Historie vybraných příjmů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K12" i="2" s="1"/>
  <c r="M12" i="2" s="1"/>
  <c r="L33" i="2"/>
  <c r="K33" i="2" s="1"/>
  <c r="M33" i="2" s="1"/>
  <c r="B3" i="3"/>
  <c r="B5" i="3" s="1"/>
  <c r="F5" i="4"/>
  <c r="E5" i="4"/>
  <c r="D5" i="4"/>
  <c r="D9" i="4"/>
  <c r="D10" i="4"/>
  <c r="D11" i="4"/>
  <c r="D8" i="4"/>
  <c r="A9" i="4"/>
  <c r="A10" i="4"/>
  <c r="A11" i="4"/>
  <c r="A8" i="4"/>
  <c r="B9" i="4"/>
  <c r="B10" i="4"/>
  <c r="B11" i="4"/>
  <c r="B8" i="4"/>
  <c r="H39" i="2"/>
  <c r="B9" i="3"/>
  <c r="M10" i="2"/>
  <c r="M11" i="2"/>
  <c r="M13" i="2"/>
  <c r="M15" i="2"/>
  <c r="M16" i="2"/>
  <c r="M17" i="2"/>
  <c r="M18" i="2"/>
  <c r="M19" i="2"/>
  <c r="M20" i="2"/>
  <c r="M21" i="2"/>
  <c r="M28" i="2"/>
  <c r="M29" i="2"/>
  <c r="M30" i="2"/>
  <c r="M31" i="2"/>
  <c r="M32" i="2"/>
  <c r="M34" i="2"/>
  <c r="L16" i="2"/>
  <c r="K16" i="2" s="1"/>
  <c r="L17" i="2"/>
  <c r="K17" i="2" s="1"/>
  <c r="I43" i="2"/>
  <c r="H43" i="2"/>
  <c r="F12" i="2"/>
  <c r="C12" i="2"/>
  <c r="F11" i="2"/>
  <c r="C11" i="2"/>
  <c r="F10" i="2"/>
  <c r="C10" i="2"/>
  <c r="H26" i="2"/>
  <c r="L26" i="2" s="1"/>
  <c r="K26" i="2" s="1"/>
  <c r="M26" i="2" s="1"/>
  <c r="F10" i="4" s="1"/>
  <c r="I10" i="4" s="1"/>
  <c r="H17" i="2"/>
  <c r="H16" i="2"/>
  <c r="G21" i="2"/>
  <c r="D21" i="2"/>
  <c r="H20" i="2"/>
  <c r="L20" i="2" s="1"/>
  <c r="K20" i="2" s="1"/>
  <c r="B4" i="3" l="1"/>
  <c r="B10" i="3"/>
  <c r="E10" i="4"/>
  <c r="H10" i="4" s="1"/>
  <c r="H21" i="2"/>
  <c r="L21" i="2" s="1"/>
  <c r="K21" i="2" s="1"/>
  <c r="B17" i="3" l="1"/>
  <c r="B16" i="3"/>
  <c r="E35" i="2"/>
  <c r="H44" i="2" s="1"/>
  <c r="E36" i="2"/>
  <c r="H45" i="2" s="1"/>
  <c r="G34" i="2"/>
  <c r="H33" i="2"/>
  <c r="H32" i="2"/>
  <c r="L32" i="2" s="1"/>
  <c r="K32" i="2" s="1"/>
  <c r="H30" i="2"/>
  <c r="L30" i="2" s="1"/>
  <c r="K30" i="2" s="1"/>
  <c r="H29" i="2"/>
  <c r="L29" i="2" s="1"/>
  <c r="K29" i="2" s="1"/>
  <c r="H28" i="2"/>
  <c r="L28" i="2" s="1"/>
  <c r="K28" i="2" s="1"/>
  <c r="H25" i="2"/>
  <c r="L25" i="2" s="1"/>
  <c r="H24" i="2"/>
  <c r="L24" i="2" s="1"/>
  <c r="H22" i="2"/>
  <c r="L22" i="2" s="1"/>
  <c r="K22" i="2" s="1"/>
  <c r="M22" i="2" s="1"/>
  <c r="H18" i="2"/>
  <c r="L18" i="2" s="1"/>
  <c r="K18" i="2" s="1"/>
  <c r="H15" i="2"/>
  <c r="L15" i="2" s="1"/>
  <c r="K15" i="2" s="1"/>
  <c r="H14" i="2"/>
  <c r="L14" i="2" s="1"/>
  <c r="K14" i="2" s="1"/>
  <c r="M14" i="2" s="1"/>
  <c r="K25" i="2" l="1"/>
  <c r="M25" i="2" s="1"/>
  <c r="F9" i="4" s="1"/>
  <c r="I9" i="4" s="1"/>
  <c r="E9" i="4"/>
  <c r="H9" i="4" s="1"/>
  <c r="K24" i="2"/>
  <c r="M24" i="2" s="1"/>
  <c r="F8" i="4" s="1"/>
  <c r="I8" i="4" s="1"/>
  <c r="E8" i="4"/>
  <c r="H8" i="4" s="1"/>
  <c r="H12" i="2"/>
  <c r="H34" i="2"/>
  <c r="L34" i="2" s="1"/>
  <c r="K34" i="2" s="1"/>
  <c r="H11" i="2"/>
  <c r="L11" i="2" s="1"/>
  <c r="K11" i="2" s="1"/>
  <c r="H13" i="2"/>
  <c r="L13" i="2" s="1"/>
  <c r="K13" i="2" s="1"/>
  <c r="E37" i="2"/>
  <c r="H19" i="2"/>
  <c r="L19" i="2" s="1"/>
  <c r="K19" i="2" s="1"/>
  <c r="H23" i="2"/>
  <c r="L23" i="2" s="1"/>
  <c r="K23" i="2" s="1"/>
  <c r="M23" i="2" s="1"/>
  <c r="H27" i="2"/>
  <c r="L27" i="2" s="1"/>
  <c r="H31" i="2"/>
  <c r="L31" i="2" s="1"/>
  <c r="K31" i="2" s="1"/>
  <c r="H46" i="2"/>
  <c r="H10" i="2"/>
  <c r="L10" i="2" s="1"/>
  <c r="K27" i="2" l="1"/>
  <c r="M27" i="2" s="1"/>
  <c r="F11" i="4" s="1"/>
  <c r="I11" i="4" s="1"/>
  <c r="E11" i="4"/>
  <c r="H11" i="4" s="1"/>
  <c r="L37" i="2"/>
  <c r="H35" i="2"/>
  <c r="I44" i="2" s="1"/>
  <c r="H36" i="2"/>
  <c r="I45" i="2" s="1"/>
  <c r="H37" i="2"/>
  <c r="K37" i="2" l="1"/>
  <c r="M37" i="2"/>
  <c r="I46" i="2"/>
</calcChain>
</file>

<file path=xl/sharedStrings.xml><?xml version="1.0" encoding="utf-8"?>
<sst xmlns="http://schemas.openxmlformats.org/spreadsheetml/2006/main" count="447" uniqueCount="192">
  <si>
    <t>Druh</t>
  </si>
  <si>
    <t>A</t>
  </si>
  <si>
    <t>B</t>
  </si>
  <si>
    <t>C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</si>
  <si>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</si>
  <si>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</si>
  <si>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</si>
  <si>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</si>
  <si>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</si>
  <si>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</si>
  <si>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</si>
  <si>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</si>
  <si>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</si>
  <si>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</si>
  <si>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</si>
  <si>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</si>
  <si>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-</t>
  </si>
  <si>
    <t>R</t>
  </si>
  <si>
    <t>U</t>
  </si>
  <si>
    <t>Průměrná cena půdy (Kč/m2)</t>
  </si>
  <si>
    <t>Výnos v Kč</t>
  </si>
  <si>
    <t>S</t>
  </si>
  <si>
    <t>T</t>
  </si>
  <si>
    <t>V</t>
  </si>
  <si>
    <t>Z</t>
  </si>
  <si>
    <t>Koef. §6/11</t>
  </si>
  <si>
    <t>OSTATNÍ SAMOSTATNÉ NEBYTOVÉ PROSTORY</t>
  </si>
  <si>
    <t>BYT</t>
  </si>
  <si>
    <t>SAMOSTATNÝ NEBYTOVÝ PROSTOR URČENÝ K VYUŽITÍ JAKO GARÁŽ</t>
  </si>
  <si>
    <t>ORNÁ PŮDA, CHMELNICE, VINICE, ZAHRADA, OVOCNÝ SAD</t>
  </si>
  <si>
    <t>STAVEBNÍ POZEMEK</t>
  </si>
  <si>
    <t>ZASTAVĚNÁ PLOCHA A NÁDVOŘÍ</t>
  </si>
  <si>
    <t>HOSPODÁŘSKÝ LES</t>
  </si>
  <si>
    <t>TRVALÝ TRAVNÍ POROST</t>
  </si>
  <si>
    <t>OBYTNÝ DŮM</t>
  </si>
  <si>
    <t>STAVBA PLNÍCÍ DOPLŇKOVOU FUNKCI KE STAVBĚ PRO INDIVIDUÁLNÍ REKREACI</t>
  </si>
  <si>
    <t>GARÁŽ VYSTAVĚNÁ ODDĚLENĚ OD OBYTNÉHO DOMU</t>
  </si>
  <si>
    <t>STAVBA PRO PODNIKATEL.ČINNOST: ZEMĚDĚLSKÁ PRVOVÝROBA, LESNÍ A VODNÍ HOSPODÁŘSTVÍ</t>
  </si>
  <si>
    <t xml:space="preserve">OSTATNÍ STAVBA </t>
  </si>
  <si>
    <t>OSTATNÍ STAVBA TVOŘÍCÍ PŘÍSLUŠENSTVÍ K OBYTNÉMU DOMU</t>
  </si>
  <si>
    <t>STAVBA K INDIVIDUÁLNÍ REKREACI VČETNĚ RODINNÝCH DOMŮ VYUŽÍVANÝCH K INDIVIDUÁLNÍ REKREACI</t>
  </si>
  <si>
    <t>STAVBA PRO PODNIK. ČINNOST: PRŮMYSL, STAVEBNICTVÍ, DOPRAVA, ENERGETIKA, OSTATNÍ ZEMĚDĚLSKÁ VÝROBA</t>
  </si>
  <si>
    <t>STAVBA PRO PODNIKATELSKOU ČINNOST: OSTATNÍ PODNIKATELSKÁ ČINNOST</t>
  </si>
  <si>
    <t>SAMOSTATNÝ NEBYTOVÝ PROSTOR URČENÝ K PODNIKÁNÍ - ZEMĚDĚLSKÁ PRVOVÝROBA, LESNÍ A VODNÍ HOSPODÁŘSTVÍ</t>
  </si>
  <si>
    <t>SAMOSTATNÝ NEBYTOVÝ PROSTOR URČENÝ K PODNIKÁNÍ - OSTATNÍ PODNIKATELSKÁ ČINNOST</t>
  </si>
  <si>
    <t>Místní koeficient (§12)</t>
  </si>
  <si>
    <t>Pozemky</t>
  </si>
  <si>
    <t>SAMOSTATNÝ NEBYT. PROSTOR URČENÝ K PODNIK. - PRŮMYSL, STAVEBNICTVÍ, DOPRAVA, ENERGETIKA, OST. ZEM. VÝR.</t>
  </si>
  <si>
    <t>Č. k. ú.</t>
  </si>
  <si>
    <t>X</t>
  </si>
  <si>
    <t>Y</t>
  </si>
  <si>
    <t>ZPEVNĚNÁ PLOCHA POZEMKU: PRŮMYSL, STAVEBNICTVÍ, DOPRAVA, ENERGETIKA, OSTATNÍ ZEMĚDĚLSKÁ VÝROBA</t>
  </si>
  <si>
    <t>ZPEVNĚNÁ PLOCHA POZEMKU: ZEMĚDĚLSKÁ PRVOVÝROBA, LESNÍ A VODNÍ HOSPODÁŘSTVÍ</t>
  </si>
  <si>
    <t>Srovnání výnosu daně z nemovitých věcí za jednotlivé varianty</t>
  </si>
  <si>
    <t>Výnos daně z nemovitých věcí a výpočet dopadu změn vstupních parametrů</t>
  </si>
  <si>
    <t>Daň z pozemků</t>
  </si>
  <si>
    <t>Daň ze staveb a jednotek</t>
  </si>
  <si>
    <t>Daň z nemovitých věcí celkem</t>
  </si>
  <si>
    <t>Q</t>
  </si>
  <si>
    <t>W</t>
  </si>
  <si>
    <r>
      <t>Sazba za m</t>
    </r>
    <r>
      <rPr>
        <vertAlign val="superscript"/>
        <sz val="10"/>
        <rFont val="Calibri"/>
        <family val="2"/>
        <charset val="238"/>
        <scheme val="minor"/>
      </rPr>
      <t>2</t>
    </r>
  </si>
  <si>
    <t>OSTATNÍ PLOCHA SE ZPŮSOBEM VYUŽITÍ JINÁ PLOCHA</t>
  </si>
  <si>
    <t>NEVYUŽITELNÉ OSTATNÍ PLOCHY SE ZPŮSOBEM VYUŽITÍ NEPLODNÁ PŮDA, ZAMOKŘENÁ PLOCHA, MEZ, STRÁŇ A ZELEŇ</t>
  </si>
  <si>
    <t>OSTATNÍ PLOCHY JINÉ NEŽ PODLE PÍSMENE Q A W</t>
  </si>
  <si>
    <t>Stavby a jednotky</t>
  </si>
  <si>
    <t>K. ú.</t>
  </si>
  <si>
    <t xml:space="preserve">Místní koeficient (§12) </t>
  </si>
  <si>
    <t>Kunčice pod Ondřejníkem</t>
  </si>
  <si>
    <t>Výnos z daně</t>
  </si>
  <si>
    <t>celkem se vybere</t>
  </si>
  <si>
    <t>Č.ev.</t>
  </si>
  <si>
    <t>13</t>
  </si>
  <si>
    <t>1</t>
  </si>
  <si>
    <t>16</t>
  </si>
  <si>
    <t>3</t>
  </si>
  <si>
    <t>35</t>
  </si>
  <si>
    <t>2</t>
  </si>
  <si>
    <t>79</t>
  </si>
  <si>
    <t>84</t>
  </si>
  <si>
    <t>105</t>
  </si>
  <si>
    <t>4</t>
  </si>
  <si>
    <t>113</t>
  </si>
  <si>
    <t>114</t>
  </si>
  <si>
    <t>115</t>
  </si>
  <si>
    <t>171</t>
  </si>
  <si>
    <t>185</t>
  </si>
  <si>
    <t>196</t>
  </si>
  <si>
    <t>199</t>
  </si>
  <si>
    <t>5</t>
  </si>
  <si>
    <t>201</t>
  </si>
  <si>
    <t>223</t>
  </si>
  <si>
    <t>228</t>
  </si>
  <si>
    <t>229</t>
  </si>
  <si>
    <t>237</t>
  </si>
  <si>
    <t>240</t>
  </si>
  <si>
    <t>243</t>
  </si>
  <si>
    <t>261</t>
  </si>
  <si>
    <t>284</t>
  </si>
  <si>
    <t>287</t>
  </si>
  <si>
    <t>290</t>
  </si>
  <si>
    <t>295</t>
  </si>
  <si>
    <t>297</t>
  </si>
  <si>
    <t>321</t>
  </si>
  <si>
    <t>351</t>
  </si>
  <si>
    <t>352</t>
  </si>
  <si>
    <t>369</t>
  </si>
  <si>
    <t>387</t>
  </si>
  <si>
    <t>394</t>
  </si>
  <si>
    <t>396</t>
  </si>
  <si>
    <t>402</t>
  </si>
  <si>
    <t>403</t>
  </si>
  <si>
    <t>442</t>
  </si>
  <si>
    <t>457</t>
  </si>
  <si>
    <t>464</t>
  </si>
  <si>
    <t>465</t>
  </si>
  <si>
    <t>481</t>
  </si>
  <si>
    <t>484</t>
  </si>
  <si>
    <t>495</t>
  </si>
  <si>
    <t>499</t>
  </si>
  <si>
    <t>500</t>
  </si>
  <si>
    <t>507</t>
  </si>
  <si>
    <t>519</t>
  </si>
  <si>
    <t>521</t>
  </si>
  <si>
    <t>523</t>
  </si>
  <si>
    <t>526</t>
  </si>
  <si>
    <t>573</t>
  </si>
  <si>
    <t>574</t>
  </si>
  <si>
    <t>579</t>
  </si>
  <si>
    <t>589</t>
  </si>
  <si>
    <t>614</t>
  </si>
  <si>
    <t>620</t>
  </si>
  <si>
    <t>627</t>
  </si>
  <si>
    <t>632</t>
  </si>
  <si>
    <t>635</t>
  </si>
  <si>
    <t>652</t>
  </si>
  <si>
    <t>664</t>
  </si>
  <si>
    <t>667</t>
  </si>
  <si>
    <t>671</t>
  </si>
  <si>
    <t>676</t>
  </si>
  <si>
    <t>678</t>
  </si>
  <si>
    <t>689</t>
  </si>
  <si>
    <t>701</t>
  </si>
  <si>
    <t>704</t>
  </si>
  <si>
    <t>708</t>
  </si>
  <si>
    <t>724</t>
  </si>
  <si>
    <t>727</t>
  </si>
  <si>
    <t>748</t>
  </si>
  <si>
    <t>756</t>
  </si>
  <si>
    <t>763</t>
  </si>
  <si>
    <t>778</t>
  </si>
  <si>
    <t>786</t>
  </si>
  <si>
    <t>833</t>
  </si>
  <si>
    <t>856</t>
  </si>
  <si>
    <t>857</t>
  </si>
  <si>
    <t>874</t>
  </si>
  <si>
    <t>887</t>
  </si>
  <si>
    <t>893</t>
  </si>
  <si>
    <t>897</t>
  </si>
  <si>
    <t>793</t>
  </si>
  <si>
    <t>Trvale osídlené chaty</t>
  </si>
  <si>
    <t>Počet nahlášených osob</t>
  </si>
  <si>
    <t>Počet chat</t>
  </si>
  <si>
    <t>Počet neosídlených chat:</t>
  </si>
  <si>
    <t>vracelo by se (odhad):</t>
  </si>
  <si>
    <t xml:space="preserve"> při 50% vratky:</t>
  </si>
  <si>
    <r>
      <rPr>
        <b/>
        <sz val="10"/>
        <color rgb="FFFF0000"/>
        <rFont val="Calibri"/>
        <family val="2"/>
        <charset val="238"/>
        <scheme val="minor"/>
      </rPr>
      <t>2025</t>
    </r>
    <r>
      <rPr>
        <sz val="10"/>
        <rFont val="Calibri"/>
        <family val="2"/>
        <charset val="238"/>
        <scheme val="minor"/>
      </rPr>
      <t xml:space="preserve"> - </t>
    </r>
    <r>
      <rPr>
        <b/>
        <sz val="10"/>
        <color rgb="FFFF0000"/>
        <rFont val="Calibri"/>
        <family val="2"/>
        <charset val="238"/>
        <scheme val="minor"/>
      </rPr>
      <t>zrušený koeficient 1,5</t>
    </r>
    <r>
      <rPr>
        <sz val="10"/>
        <rFont val="Calibri"/>
        <family val="2"/>
        <charset val="238"/>
        <scheme val="minor"/>
      </rPr>
      <t xml:space="preserve"> (po ztrátě)</t>
    </r>
  </si>
  <si>
    <t>Celkem se vybere</t>
  </si>
  <si>
    <t>navíc (změna) oproti r 2024</t>
  </si>
  <si>
    <t>navíc se vybere oproti koeficientu 1</t>
  </si>
  <si>
    <t>Osídlené chaty v procentech</t>
  </si>
  <si>
    <t xml:space="preserve"> při 75% vratky:</t>
  </si>
  <si>
    <t>počet osob</t>
  </si>
  <si>
    <t>pořadové číslo</t>
  </si>
  <si>
    <r>
      <t xml:space="preserve">Z toho odhadem </t>
    </r>
    <r>
      <rPr>
        <sz val="11"/>
        <rFont val="Arial"/>
        <family val="2"/>
        <charset val="238"/>
      </rPr>
      <t>od osídlených chat:</t>
    </r>
  </si>
  <si>
    <r>
      <t>Počet trvale osídlených chat</t>
    </r>
    <r>
      <rPr>
        <sz val="11"/>
        <rFont val="Arial"/>
        <family val="2"/>
        <charset val="238"/>
      </rPr>
      <t xml:space="preserve"> (podle matriky):</t>
    </r>
  </si>
  <si>
    <t>Počet plátců</t>
  </si>
  <si>
    <t>Druh pozemku</t>
  </si>
  <si>
    <t>ROZPOČÍTÁNÍ MATEMATICKÉ NA 1 PLÁTCE</t>
  </si>
  <si>
    <t>CELKEM</t>
  </si>
  <si>
    <t>NAVÍC</t>
  </si>
  <si>
    <t>Výnosy v Kč</t>
  </si>
  <si>
    <t>Výnos daně z nemovitých věcí - matematicky rozpočítáno na poplatníky</t>
  </si>
  <si>
    <t>návrh na úpravu koeficientu na r. 2025</t>
  </si>
  <si>
    <t>Navržený koeficient</t>
  </si>
  <si>
    <t>výběr daně na r. 2024</t>
  </si>
  <si>
    <r>
      <t>Počet chat</t>
    </r>
    <r>
      <rPr>
        <sz val="11"/>
        <rFont val="Arial"/>
        <family val="2"/>
        <charset val="238"/>
      </rPr>
      <t xml:space="preserve"> (podle odpadového hospodářství):</t>
    </r>
  </si>
  <si>
    <t>Trvalé osídlení rekreačních objektů:</t>
  </si>
  <si>
    <t>Rekreační objekty - předpokládaný výběr peněz 2025</t>
  </si>
  <si>
    <r>
      <t xml:space="preserve">Celkem se vybere </t>
    </r>
    <r>
      <rPr>
        <sz val="11"/>
        <rFont val="Arial"/>
        <family val="2"/>
        <charset val="238"/>
      </rPr>
      <t>z budov bez pozemků</t>
    </r>
    <r>
      <rPr>
        <b/>
        <sz val="11"/>
        <rFont val="Arial"/>
        <family val="2"/>
        <charset val="238"/>
      </rPr>
      <t>:</t>
    </r>
  </si>
  <si>
    <t>OBEC BY MĚLA PROVÉST VRATKU PENĚZ PRO TY OBJEKTY, KTERÉ JSOU TRVALE OSÍDLENY</t>
  </si>
  <si>
    <t>Návrh na vracení peněz těm rekreačním objektům, které jsou trvale osídleny</t>
  </si>
  <si>
    <t>Potencionální ztráta v r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</si>
</sst>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0.0000"/>
    <numFmt numFmtId="165" formatCode="0.0%"/>
    <numFmt numFmtId="166" formatCode="#,##0.0\ &quot;Kč&quot;;\-#,##0.0\ &quot;Kč&quot;"/>
    <numFmt numFmtId="167" formatCode="#,##0\ &quot;Kč&quot;"/>
  </numFmts>
  <fonts count="5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Aptos Narrow"/>
      <family val="2"/>
      <charset val="238"/>
    </font>
    <font>
      <b/>
      <sz val="10"/>
      <color indexed="8"/>
      <name val="Arial"/>
    </font>
    <font>
      <b/>
      <sz val="16"/>
      <color indexed="8"/>
      <name val="Aptos Narrow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9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9"/>
      <color theme="9"/>
      <name val="Calibri"/>
      <family val="2"/>
      <charset val="238"/>
      <scheme val="minor"/>
    </font>
    <font>
      <sz val="9"/>
      <color theme="9"/>
      <name val="Calibri"/>
      <family val="2"/>
      <charset val="238"/>
      <scheme val="minor"/>
    </font>
    <font>
      <b/>
      <sz val="9"/>
      <color rgb="FF00B05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22222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2"/>
      <color rgb="FF22222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9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1" applyNumberFormat="0" applyFill="0" applyAlignment="0" applyProtection="0"/>
    <xf numFmtId="0" fontId="17" fillId="0" borderId="42" applyNumberFormat="0" applyFill="0" applyAlignment="0" applyProtection="0"/>
    <xf numFmtId="0" fontId="18" fillId="0" borderId="43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44" applyNumberFormat="0" applyAlignment="0" applyProtection="0"/>
    <xf numFmtId="0" fontId="23" fillId="12" borderId="45" applyNumberFormat="0" applyAlignment="0" applyProtection="0"/>
    <xf numFmtId="0" fontId="24" fillId="12" borderId="44" applyNumberFormat="0" applyAlignment="0" applyProtection="0"/>
    <xf numFmtId="0" fontId="25" fillId="0" borderId="46" applyNumberFormat="0" applyFill="0" applyAlignment="0" applyProtection="0"/>
    <xf numFmtId="0" fontId="26" fillId="13" borderId="4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49" applyNumberFormat="0" applyFill="0" applyAlignment="0" applyProtection="0"/>
    <xf numFmtId="0" fontId="3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1" fillId="0" borderId="0"/>
    <xf numFmtId="0" fontId="1" fillId="14" borderId="48" applyNumberFormat="0" applyFont="0" applyAlignment="0" applyProtection="0"/>
  </cellStyleXfs>
  <cellXfs count="181">
    <xf numFmtId="0" fontId="0" fillId="0" borderId="0" xfId="0"/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3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right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3" fontId="2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3" fontId="2" fillId="0" borderId="18" xfId="0" applyNumberFormat="1" applyFont="1" applyBorder="1" applyAlignment="1">
      <alignment vertical="center" wrapText="1"/>
    </xf>
    <xf numFmtId="3" fontId="2" fillId="0" borderId="19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3" borderId="22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horizontal="right" vertical="center" wrapText="1"/>
    </xf>
    <xf numFmtId="0" fontId="4" fillId="0" borderId="31" xfId="0" applyFont="1" applyBorder="1" applyAlignment="1">
      <alignment horizontal="right" vertical="center" wrapText="1"/>
    </xf>
    <xf numFmtId="3" fontId="4" fillId="0" borderId="32" xfId="0" applyNumberFormat="1" applyFont="1" applyBorder="1" applyAlignment="1">
      <alignment vertical="center" wrapText="1"/>
    </xf>
    <xf numFmtId="3" fontId="2" fillId="4" borderId="10" xfId="0" applyNumberFormat="1" applyFont="1" applyFill="1" applyBorder="1" applyAlignment="1" applyProtection="1">
      <alignment horizontal="right" vertical="center" wrapText="1"/>
      <protection locked="0"/>
    </xf>
    <xf numFmtId="3" fontId="2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vertical="center" wrapText="1"/>
    </xf>
    <xf numFmtId="165" fontId="2" fillId="0" borderId="0" xfId="1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165" fontId="8" fillId="0" borderId="0" xfId="1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2" fillId="3" borderId="10" xfId="0" applyNumberFormat="1" applyFont="1" applyFill="1" applyBorder="1" applyAlignment="1" applyProtection="1">
      <alignment horizontal="right" vertical="center" wrapText="1"/>
      <protection locked="0"/>
    </xf>
    <xf numFmtId="3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2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3" borderId="21" xfId="0" applyFont="1" applyFill="1" applyBorder="1" applyAlignment="1" applyProtection="1">
      <alignment horizontal="left" vertical="center"/>
      <protection locked="0"/>
    </xf>
    <xf numFmtId="0" fontId="2" fillId="4" borderId="21" xfId="0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 applyProtection="1">
      <alignment horizontal="right" vertical="center" wrapText="1"/>
      <protection locked="0"/>
    </xf>
    <xf numFmtId="3" fontId="4" fillId="0" borderId="0" xfId="0" applyNumberFormat="1" applyFont="1" applyAlignment="1">
      <alignment horizontal="right" vertical="center" wrapText="1"/>
    </xf>
    <xf numFmtId="3" fontId="9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vertical="center"/>
    </xf>
    <xf numFmtId="2" fontId="2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" fillId="7" borderId="0" xfId="0" applyFont="1" applyFill="1" applyAlignment="1">
      <alignment vertical="center" wrapText="1"/>
    </xf>
    <xf numFmtId="3" fontId="4" fillId="7" borderId="0" xfId="0" applyNumberFormat="1" applyFont="1" applyFill="1" applyAlignment="1">
      <alignment vertical="center" wrapText="1"/>
    </xf>
    <xf numFmtId="0" fontId="8" fillId="7" borderId="0" xfId="0" applyFont="1" applyFill="1" applyAlignment="1">
      <alignment vertical="center" wrapText="1"/>
    </xf>
    <xf numFmtId="0" fontId="9" fillId="7" borderId="0" xfId="0" applyFont="1" applyFill="1" applyAlignment="1">
      <alignment horizontal="center" vertical="center" wrapText="1"/>
    </xf>
    <xf numFmtId="3" fontId="9" fillId="7" borderId="0" xfId="0" applyNumberFormat="1" applyFont="1" applyFill="1" applyAlignment="1">
      <alignment horizontal="center" vertical="center" wrapText="1"/>
    </xf>
    <xf numFmtId="5" fontId="14" fillId="7" borderId="0" xfId="0" applyNumberFormat="1" applyFont="1" applyFill="1" applyAlignment="1">
      <alignment vertical="center" wrapText="1"/>
    </xf>
    <xf numFmtId="5" fontId="11" fillId="7" borderId="0" xfId="0" applyNumberFormat="1" applyFont="1" applyFill="1" applyAlignment="1">
      <alignment vertical="center" wrapText="1"/>
    </xf>
    <xf numFmtId="0" fontId="32" fillId="5" borderId="0" xfId="42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7" fillId="0" borderId="0" xfId="0" applyFont="1"/>
    <xf numFmtId="0" fontId="32" fillId="0" borderId="0" xfId="42" applyFont="1" applyAlignment="1">
      <alignment horizontal="center" vertical="top" wrapText="1"/>
    </xf>
    <xf numFmtId="0" fontId="31" fillId="0" borderId="0" xfId="42" applyAlignment="1">
      <alignment horizontal="center"/>
    </xf>
    <xf numFmtId="0" fontId="32" fillId="0" borderId="0" xfId="42" applyFont="1" applyAlignment="1">
      <alignment vertical="top" wrapText="1"/>
    </xf>
    <xf numFmtId="5" fontId="0" fillId="0" borderId="0" xfId="0" applyNumberFormat="1" applyAlignment="1">
      <alignment horizontal="center"/>
    </xf>
    <xf numFmtId="3" fontId="13" fillId="0" borderId="0" xfId="0" applyNumberFormat="1" applyFont="1" applyAlignment="1">
      <alignment horizontal="center" vertical="center" wrapText="1"/>
    </xf>
    <xf numFmtId="167" fontId="4" fillId="7" borderId="32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36" fillId="7" borderId="0" xfId="0" applyFont="1" applyFill="1" applyAlignment="1">
      <alignment horizontal="center" vertical="center" wrapText="1"/>
    </xf>
    <xf numFmtId="0" fontId="37" fillId="7" borderId="0" xfId="0" applyFont="1" applyFill="1" applyAlignment="1">
      <alignment horizontal="center" vertical="center" wrapText="1"/>
    </xf>
    <xf numFmtId="5" fontId="38" fillId="7" borderId="0" xfId="0" applyNumberFormat="1" applyFont="1" applyFill="1" applyAlignment="1">
      <alignment vertical="center" wrapText="1"/>
    </xf>
    <xf numFmtId="5" fontId="39" fillId="7" borderId="0" xfId="0" applyNumberFormat="1" applyFont="1" applyFill="1" applyAlignment="1">
      <alignment vertical="center" wrapText="1"/>
    </xf>
    <xf numFmtId="5" fontId="40" fillId="7" borderId="0" xfId="0" applyNumberFormat="1" applyFont="1" applyFill="1" applyAlignment="1">
      <alignment vertical="center" wrapText="1"/>
    </xf>
    <xf numFmtId="5" fontId="41" fillId="7" borderId="0" xfId="0" applyNumberFormat="1" applyFont="1" applyFill="1" applyAlignment="1">
      <alignment vertical="center" wrapText="1"/>
    </xf>
    <xf numFmtId="5" fontId="42" fillId="7" borderId="0" xfId="0" applyNumberFormat="1" applyFont="1" applyFill="1" applyAlignment="1">
      <alignment vertical="center" wrapText="1"/>
    </xf>
    <xf numFmtId="5" fontId="43" fillId="7" borderId="0" xfId="0" applyNumberFormat="1" applyFont="1" applyFill="1" applyAlignment="1">
      <alignment vertical="center" wrapText="1"/>
    </xf>
    <xf numFmtId="167" fontId="9" fillId="7" borderId="32" xfId="0" applyNumberFormat="1" applyFont="1" applyFill="1" applyBorder="1" applyAlignment="1">
      <alignment horizontal="center" vertical="center" wrapText="1"/>
    </xf>
    <xf numFmtId="0" fontId="34" fillId="39" borderId="0" xfId="0" applyFont="1" applyFill="1" applyAlignment="1">
      <alignment horizontal="center"/>
    </xf>
    <xf numFmtId="0" fontId="0" fillId="39" borderId="0" xfId="0" applyFill="1" applyAlignment="1">
      <alignment horizontal="center"/>
    </xf>
    <xf numFmtId="0" fontId="35" fillId="39" borderId="0" xfId="0" applyFont="1" applyFill="1" applyAlignment="1">
      <alignment horizontal="center" wrapText="1"/>
    </xf>
    <xf numFmtId="0" fontId="31" fillId="0" borderId="0" xfId="42"/>
    <xf numFmtId="0" fontId="46" fillId="0" borderId="0" xfId="42" applyFont="1" applyAlignment="1">
      <alignment horizontal="left" vertical="top" wrapText="1"/>
    </xf>
    <xf numFmtId="0" fontId="47" fillId="0" borderId="0" xfId="0" applyFont="1"/>
    <xf numFmtId="0" fontId="47" fillId="0" borderId="0" xfId="0" applyFont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center"/>
    </xf>
    <xf numFmtId="165" fontId="47" fillId="0" borderId="0" xfId="0" applyNumberFormat="1" applyFont="1" applyAlignment="1">
      <alignment horizontal="center"/>
    </xf>
    <xf numFmtId="0" fontId="49" fillId="0" borderId="0" xfId="0" applyFont="1"/>
    <xf numFmtId="5" fontId="47" fillId="0" borderId="0" xfId="0" applyNumberFormat="1" applyFont="1" applyAlignment="1">
      <alignment horizontal="center"/>
    </xf>
    <xf numFmtId="166" fontId="47" fillId="0" borderId="0" xfId="0" applyNumberFormat="1" applyFont="1" applyAlignment="1">
      <alignment horizontal="center"/>
    </xf>
    <xf numFmtId="0" fontId="47" fillId="0" borderId="0" xfId="0" applyFont="1" applyAlignment="1">
      <alignment horizontal="right"/>
    </xf>
    <xf numFmtId="0" fontId="48" fillId="5" borderId="0" xfId="0" applyFont="1" applyFill="1" applyAlignment="1">
      <alignment horizontal="center"/>
    </xf>
    <xf numFmtId="0" fontId="49" fillId="5" borderId="0" xfId="0" applyFont="1" applyFill="1" applyAlignment="1">
      <alignment vertical="center"/>
    </xf>
    <xf numFmtId="0" fontId="51" fillId="0" borderId="0" xfId="0" applyFont="1"/>
    <xf numFmtId="0" fontId="51" fillId="0" borderId="0" xfId="0" applyFont="1" applyAlignment="1">
      <alignment horizontal="center"/>
    </xf>
    <xf numFmtId="0" fontId="44" fillId="0" borderId="0" xfId="0" applyFont="1" applyAlignment="1">
      <alignment vertical="center"/>
    </xf>
    <xf numFmtId="0" fontId="51" fillId="0" borderId="0" xfId="0" applyFont="1" applyAlignment="1">
      <alignment wrapText="1"/>
    </xf>
    <xf numFmtId="0" fontId="44" fillId="0" borderId="0" xfId="0" applyFont="1" applyAlignment="1">
      <alignment horizontal="center" vertical="center" wrapText="1"/>
    </xf>
    <xf numFmtId="0" fontId="53" fillId="40" borderId="0" xfId="0" applyFont="1" applyFill="1"/>
    <xf numFmtId="0" fontId="54" fillId="40" borderId="0" xfId="0" applyFont="1" applyFill="1" applyAlignment="1">
      <alignment horizontal="center" vertical="center"/>
    </xf>
    <xf numFmtId="0" fontId="52" fillId="40" borderId="0" xfId="0" applyFont="1" applyFill="1" applyAlignment="1">
      <alignment vertical="center"/>
    </xf>
    <xf numFmtId="5" fontId="52" fillId="40" borderId="0" xfId="0" applyNumberFormat="1" applyFont="1" applyFill="1" applyAlignment="1">
      <alignment horizontal="center"/>
    </xf>
    <xf numFmtId="0" fontId="0" fillId="40" borderId="0" xfId="0" applyFill="1"/>
    <xf numFmtId="0" fontId="50" fillId="41" borderId="50" xfId="0" applyFont="1" applyFill="1" applyBorder="1" applyAlignment="1">
      <alignment horizontal="center" vertical="center" wrapText="1"/>
    </xf>
    <xf numFmtId="0" fontId="50" fillId="41" borderId="37" xfId="0" applyFont="1" applyFill="1" applyBorder="1" applyAlignment="1">
      <alignment horizontal="center" vertical="center" wrapText="1"/>
    </xf>
    <xf numFmtId="0" fontId="50" fillId="41" borderId="23" xfId="0" applyFont="1" applyFill="1" applyBorder="1" applyAlignment="1">
      <alignment horizontal="center" vertical="center" wrapText="1"/>
    </xf>
    <xf numFmtId="0" fontId="55" fillId="41" borderId="51" xfId="0" applyFont="1" applyFill="1" applyBorder="1" applyAlignment="1">
      <alignment horizontal="center" vertical="center" wrapText="1"/>
    </xf>
    <xf numFmtId="0" fontId="5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3" fontId="2" fillId="0" borderId="39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3" borderId="29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 applyProtection="1">
      <alignment horizontal="left" vertical="center"/>
      <protection locked="0"/>
    </xf>
    <xf numFmtId="0" fontId="2" fillId="4" borderId="29" xfId="0" applyFont="1" applyFill="1" applyBorder="1" applyAlignment="1" applyProtection="1">
      <alignment horizontal="left" vertical="center"/>
      <protection locked="0"/>
    </xf>
    <xf numFmtId="0" fontId="2" fillId="4" borderId="37" xfId="0" applyFont="1" applyFill="1" applyBorder="1" applyAlignment="1" applyProtection="1">
      <alignment horizontal="left" vertical="center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3" fillId="7" borderId="0" xfId="0" applyFont="1" applyFill="1" applyAlignment="1">
      <alignment horizontal="center" vertical="center" wrapText="1"/>
    </xf>
    <xf numFmtId="3" fontId="9" fillId="7" borderId="0" xfId="0" applyNumberFormat="1" applyFont="1" applyFill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5" fillId="5" borderId="0" xfId="42" applyFont="1" applyFill="1" applyAlignment="1">
      <alignment horizontal="center" vertical="top" wrapText="1"/>
    </xf>
    <xf numFmtId="0" fontId="32" fillId="5" borderId="0" xfId="42" applyFont="1" applyFill="1" applyAlignment="1">
      <alignment horizontal="center" vertical="top" wrapText="1"/>
    </xf>
    <xf numFmtId="44" fontId="49" fillId="5" borderId="0" xfId="0" applyNumberFormat="1" applyFont="1" applyFill="1" applyAlignment="1">
      <alignment horizontal="center" vertical="center" wrapText="1"/>
    </xf>
    <xf numFmtId="0" fontId="33" fillId="0" borderId="0" xfId="42" applyFont="1" applyAlignment="1">
      <alignment horizontal="center" wrapText="1"/>
    </xf>
    <xf numFmtId="0" fontId="44" fillId="0" borderId="0" xfId="0" applyFont="1" applyAlignment="1">
      <alignment horizontal="center" vertical="center" wrapText="1"/>
    </xf>
    <xf numFmtId="3" fontId="44" fillId="0" borderId="0" xfId="0" applyNumberFormat="1" applyFont="1" applyAlignment="1">
      <alignment horizontal="center" vertical="center" wrapText="1"/>
    </xf>
    <xf numFmtId="0" fontId="52" fillId="40" borderId="0" xfId="0" applyFont="1" applyFill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9" fillId="5" borderId="0" xfId="0" applyFont="1" applyFill="1" applyAlignment="1">
      <alignment horizontal="center" vertical="center" wrapText="1"/>
    </xf>
    <xf numFmtId="0" fontId="48" fillId="5" borderId="0" xfId="0" applyFont="1" applyFill="1"/>
    <xf numFmtId="0" fontId="49" fillId="0" borderId="0" xfId="0" applyFont="1" applyAlignment="1">
      <alignment horizontal="center" vertical="center" wrapText="1"/>
    </xf>
    <xf numFmtId="0" fontId="48" fillId="0" borderId="0" xfId="0" applyFont="1" applyAlignment="1">
      <alignment horizontal="right"/>
    </xf>
    <xf numFmtId="166" fontId="48" fillId="0" borderId="0" xfId="0" applyNumberFormat="1" applyFont="1" applyAlignment="1">
      <alignment horizontal="center"/>
    </xf>
    <xf numFmtId="0" fontId="57" fillId="0" borderId="0" xfId="0" applyFont="1" applyAlignment="1">
      <alignment horizontal="center" vertical="top"/>
    </xf>
    <xf numFmtId="0" fontId="43" fillId="0" borderId="0" xfId="0" applyFont="1" applyAlignment="1">
      <alignment horizontal="center" vertical="center" wrapText="1"/>
    </xf>
  </cellXfs>
  <cellStyles count="44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Normální 2" xfId="42" xr:uid="{FE577A40-6228-4F2F-A963-B0F14E80CE6B}"/>
    <cellStyle name="Poznámka 2" xfId="43" xr:uid="{D4A3B2B4-F6E1-46EE-929D-AA49E8C5BAF9}"/>
    <cellStyle name="Procenta" xfId="1" builtinId="5"/>
    <cellStyle name="Propojená buňka" xfId="13" builtinId="24" customBuiltin="1"/>
    <cellStyle name="Správně" xfId="7" builtinId="26" customBuiltin="1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4BACC6"/>
      <color rgb="FF9BBB59"/>
      <color rgb="FF9B9933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'Výběr daně a ztráta a zisk'!$A$44:$G$44</c:f>
              <c:strCache>
                <c:ptCount val="7"/>
                <c:pt idx="0">
                  <c:v>Daň z pozemků</c:v>
                </c:pt>
              </c:strCache>
            </c:strRef>
          </c:tx>
          <c:invertIfNegative val="0"/>
          <c:dLbls>
            <c:spPr>
              <a:solidFill>
                <a:sysClr val="window" lastClr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'Výběr daně a ztráta a zisk'!$H$43:$I$43</c:f>
              <c:strCache>
                <c:ptCount val="2"/>
                <c:pt idx="0">
                  <c:v>výběr daně na r. 2024</c:v>
                </c:pt>
                <c:pt idx="1">
                  <c:v>2025 - zrušený koeficient 1,5 (po ztrátě)</c:v>
                </c:pt>
              </c:strCache>
            </c:strRef>
          </c:cat>
          <c:val>
            <c:numRef>
              <c:f>'Výběr daně a ztráta a zisk'!$H$44:$I$44</c:f>
              <c:numCache>
                <c:formatCode>#,##0</c:formatCode>
                <c:ptCount val="2"/>
                <c:pt idx="0">
                  <c:v>775246</c:v>
                </c:pt>
                <c:pt idx="1">
                  <c:v>775246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0-4454-9E43-F547974EAFBB}"/>
            </c:ext>
          </c:extLst>
        </c:ser>
        <c:ser>
          <c:idx val="1"/>
          <c:order val="1"/>
          <c:tx>
            <c:strRef>
              <c:f>'Výběr daně a ztráta a zisk'!$A$45:$G$45</c:f>
              <c:strCache>
                <c:ptCount val="7"/>
                <c:pt idx="0">
                  <c:v>Daň ze staveb a jednotek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'Výběr daně a ztráta a zisk'!$H$43:$I$43</c:f>
              <c:strCache>
                <c:ptCount val="2"/>
                <c:pt idx="0">
                  <c:v>výběr daně na r. 2024</c:v>
                </c:pt>
                <c:pt idx="1">
                  <c:v>2025 - zrušený koeficient 1,5 (po ztrátě)</c:v>
                </c:pt>
              </c:strCache>
            </c:strRef>
          </c:cat>
          <c:val>
            <c:numRef>
              <c:f>'Výběr daně a ztráta a zisk'!$H$45:$I$45</c:f>
              <c:numCache>
                <c:formatCode>#,##0</c:formatCode>
                <c:ptCount val="2"/>
                <c:pt idx="0">
                  <c:v>2171281</c:v>
                </c:pt>
                <c:pt idx="1">
                  <c:v>1702358.6666666667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0-4454-9E43-F547974EAFBB}"/>
            </c:ext>
          </c:extLst>
        </c:ser>
        <c:ser>
          <c:idx val="2"/>
          <c:order val="2"/>
          <c:tx>
            <c:strRef>
              <c:f>'Výběr daně a ztráta a zisk'!$A$46:$G$46</c:f>
              <c:strCache>
                <c:ptCount val="7"/>
                <c:pt idx="0">
                  <c:v>Daň z nemovitých věcí celkem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'Výběr daně a ztráta a zisk'!$H$43:$I$43</c:f>
              <c:strCache>
                <c:ptCount val="2"/>
                <c:pt idx="0">
                  <c:v>výběr daně na r. 2024</c:v>
                </c:pt>
                <c:pt idx="1">
                  <c:v>2025 - zrušený koeficient 1,5 (po ztrátě)</c:v>
                </c:pt>
              </c:strCache>
            </c:strRef>
          </c:cat>
          <c:val>
            <c:numRef>
              <c:f>'Výběr daně a ztráta a zisk'!$H$46:$I$46</c:f>
              <c:numCache>
                <c:formatCode>#,##0</c:formatCode>
                <c:ptCount val="2"/>
                <c:pt idx="0">
                  <c:v>2946527</c:v>
                </c:pt>
                <c:pt idx="1">
                  <c:v>2477604.666666667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C0-4454-9E43-F547974EAF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2758016"/>
        <c:axId val="152759976"/>
      </c:barChart>
      <c:catAx>
        <c:axId val="152758016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52759976"/>
        <c:crosses val="autoZero"/>
        <c:auto val="1"/>
        <c:lblAlgn val="ctr"/>
        <c:lblOffset val="100"/>
        <c:noMultiLvlLbl val="0"/>
      </c:catAx>
      <c:valAx>
        <c:axId val="152759976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1527580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4761</xdr:rowOff>
    </xdr:from>
    <xdr:to>
      <xdr:col>9</xdr:col>
      <xdr:colOff>704850</xdr:colOff>
      <xdr:row>65</xdr:row>
      <xdr:rowOff>19050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20"/>
  <sheetViews>
    <sheetView tabSelected="1" topLeftCell="A30" zoomScale="130" zoomScaleNormal="130" workbookViewId="0">
      <selection activeCell="J39" sqref="J39"/>
    </sheetView>
  </sheetViews>
  <sheetFormatPr defaultColWidth="9.7109375" defaultRowHeight="12.75" x14ac:dyDescent="0.2"/>
  <cols>
    <col min="1" max="1" width="14.7109375" style="1" customWidth="1"/>
    <col min="2" max="2" width="2.140625" style="1" customWidth="1"/>
    <col min="3" max="8" width="10.7109375" style="1" customWidth="1"/>
    <col min="9" max="9" width="2.42578125" style="1" customWidth="1"/>
    <col min="10" max="10" width="8.7109375" style="1" bestFit="1" customWidth="1"/>
    <col min="11" max="11" width="12.42578125" style="1" customWidth="1"/>
    <col min="12" max="13" width="12" style="2" customWidth="1"/>
    <col min="14" max="14" width="11.7109375" style="1" bestFit="1" customWidth="1"/>
    <col min="15" max="15" width="78.28515625" style="1" bestFit="1" customWidth="1"/>
    <col min="16" max="16384" width="9.7109375" style="1"/>
  </cols>
  <sheetData>
    <row r="1" spans="1:21" ht="15.75" x14ac:dyDescent="0.2">
      <c r="A1" s="135" t="s">
        <v>54</v>
      </c>
      <c r="B1" s="135"/>
      <c r="C1" s="135"/>
      <c r="D1" s="135"/>
      <c r="E1" s="135"/>
      <c r="F1" s="135"/>
      <c r="G1" s="135"/>
      <c r="H1" s="135"/>
      <c r="I1" s="54"/>
      <c r="J1" s="54"/>
      <c r="K1" s="54"/>
      <c r="L1" s="54"/>
      <c r="M1" s="54"/>
    </row>
    <row r="2" spans="1:21" ht="16.5" thickBot="1" x14ac:dyDescent="0.25">
      <c r="A2" s="58"/>
      <c r="B2" s="58"/>
      <c r="C2" s="58"/>
      <c r="D2" s="58"/>
      <c r="E2" s="58"/>
      <c r="F2" s="58"/>
      <c r="G2" s="58"/>
      <c r="H2" s="58"/>
    </row>
    <row r="3" spans="1:21" ht="13.5" thickBot="1" x14ac:dyDescent="0.25">
      <c r="A3" s="4" t="s">
        <v>65</v>
      </c>
      <c r="B3" s="4"/>
      <c r="C3" s="138" t="s">
        <v>67</v>
      </c>
      <c r="D3" s="139"/>
      <c r="E3" s="48"/>
      <c r="F3" s="140" t="s">
        <v>67</v>
      </c>
      <c r="G3" s="141"/>
      <c r="H3" s="47"/>
      <c r="L3" s="1"/>
      <c r="M3" s="1"/>
    </row>
    <row r="4" spans="1:21" x14ac:dyDescent="0.2">
      <c r="A4" s="5" t="s">
        <v>48</v>
      </c>
      <c r="B4" s="5"/>
      <c r="C4" s="59">
        <v>677094</v>
      </c>
      <c r="D4" s="47"/>
      <c r="E4" s="47"/>
      <c r="F4" s="60">
        <v>677094</v>
      </c>
      <c r="G4" s="47"/>
      <c r="H4" s="47"/>
      <c r="L4" s="1"/>
      <c r="M4" s="1"/>
    </row>
    <row r="5" spans="1:21" ht="16.5" thickBot="1" x14ac:dyDescent="0.25">
      <c r="A5" s="58"/>
      <c r="B5" s="58"/>
      <c r="C5" s="58"/>
      <c r="D5" s="58"/>
      <c r="E5" s="58"/>
      <c r="F5" s="58"/>
      <c r="G5" s="58"/>
      <c r="H5" s="58"/>
      <c r="L5" s="1"/>
      <c r="M5" s="1"/>
    </row>
    <row r="6" spans="1:21" ht="15.75" customHeight="1" x14ac:dyDescent="0.2">
      <c r="A6" s="142" t="s">
        <v>0</v>
      </c>
      <c r="B6" s="67"/>
      <c r="C6" s="145" t="s">
        <v>184</v>
      </c>
      <c r="D6" s="146"/>
      <c r="E6" s="147"/>
      <c r="F6" s="145" t="s">
        <v>165</v>
      </c>
      <c r="G6" s="146"/>
      <c r="H6" s="147"/>
      <c r="J6" s="150" t="s">
        <v>182</v>
      </c>
      <c r="K6" s="150"/>
      <c r="L6" s="150"/>
      <c r="M6" s="150"/>
    </row>
    <row r="7" spans="1:21" x14ac:dyDescent="0.2">
      <c r="A7" s="143"/>
      <c r="B7" s="68"/>
      <c r="C7" s="148" t="s">
        <v>19</v>
      </c>
      <c r="D7" s="149"/>
      <c r="E7" s="57">
        <v>2.8</v>
      </c>
      <c r="F7" s="148" t="s">
        <v>19</v>
      </c>
      <c r="G7" s="149"/>
      <c r="H7" s="65">
        <v>2.8</v>
      </c>
      <c r="J7" s="71"/>
      <c r="K7" s="72"/>
      <c r="L7" s="71"/>
      <c r="M7" s="71"/>
    </row>
    <row r="8" spans="1:21" ht="12.75" customHeight="1" x14ac:dyDescent="0.2">
      <c r="A8" s="143"/>
      <c r="B8" s="69"/>
      <c r="C8" s="136" t="s">
        <v>45</v>
      </c>
      <c r="D8" s="137"/>
      <c r="E8" s="6">
        <v>1</v>
      </c>
      <c r="F8" s="136" t="s">
        <v>66</v>
      </c>
      <c r="G8" s="137"/>
      <c r="H8" s="66">
        <v>1</v>
      </c>
      <c r="J8" s="71"/>
      <c r="K8" s="151" t="s">
        <v>68</v>
      </c>
      <c r="L8" s="151"/>
      <c r="M8" s="151"/>
    </row>
    <row r="9" spans="1:21" ht="39" thickBot="1" x14ac:dyDescent="0.25">
      <c r="A9" s="144"/>
      <c r="B9" s="68"/>
      <c r="C9" s="7" t="s">
        <v>60</v>
      </c>
      <c r="D9" s="8" t="s">
        <v>25</v>
      </c>
      <c r="E9" s="9" t="s">
        <v>20</v>
      </c>
      <c r="F9" s="7" t="s">
        <v>60</v>
      </c>
      <c r="G9" s="8" t="s">
        <v>25</v>
      </c>
      <c r="H9" s="9" t="s">
        <v>20</v>
      </c>
      <c r="J9" s="74" t="s">
        <v>183</v>
      </c>
      <c r="K9" s="75" t="s">
        <v>168</v>
      </c>
      <c r="L9" s="74" t="s">
        <v>69</v>
      </c>
      <c r="M9" s="75" t="s">
        <v>167</v>
      </c>
    </row>
    <row r="10" spans="1:21" x14ac:dyDescent="0.2">
      <c r="A10" s="10" t="s">
        <v>1</v>
      </c>
      <c r="B10" s="10"/>
      <c r="C10" s="11">
        <f>E7*0.0135</f>
        <v>3.78E-2</v>
      </c>
      <c r="D10" s="12" t="s">
        <v>16</v>
      </c>
      <c r="E10" s="55">
        <v>172023</v>
      </c>
      <c r="F10" s="11">
        <f>H7*0.0135</f>
        <v>3.78E-2</v>
      </c>
      <c r="G10" s="12" t="s">
        <v>16</v>
      </c>
      <c r="H10" s="44">
        <f>$E10/$C10*F10</f>
        <v>172023</v>
      </c>
      <c r="J10" s="87">
        <v>1</v>
      </c>
      <c r="K10" s="76"/>
      <c r="L10" s="77">
        <f t="shared" ref="L10:L19" si="0">H10*J10</f>
        <v>172023</v>
      </c>
      <c r="M10" s="77">
        <f t="shared" ref="M10:M21" si="1">K10-(E10-H10)</f>
        <v>0</v>
      </c>
      <c r="N10" s="49"/>
      <c r="O10" s="30" t="s">
        <v>29</v>
      </c>
      <c r="P10" s="49"/>
      <c r="Q10" s="49"/>
      <c r="R10" s="49"/>
      <c r="S10" s="49"/>
      <c r="T10" s="49"/>
      <c r="U10" s="49"/>
    </row>
    <row r="11" spans="1:21" x14ac:dyDescent="0.2">
      <c r="A11" s="13" t="s">
        <v>2</v>
      </c>
      <c r="B11" s="13"/>
      <c r="C11" s="14">
        <f>E7*0.0045</f>
        <v>1.2599999999999998E-2</v>
      </c>
      <c r="D11" s="17" t="s">
        <v>16</v>
      </c>
      <c r="E11" s="56">
        <v>73020</v>
      </c>
      <c r="F11" s="14">
        <f>H7*0.0045</f>
        <v>1.2599999999999998E-2</v>
      </c>
      <c r="G11" s="17" t="s">
        <v>16</v>
      </c>
      <c r="H11" s="45">
        <f>$E11/$C11*F11</f>
        <v>73020</v>
      </c>
      <c r="J11" s="87">
        <v>1</v>
      </c>
      <c r="K11" s="76">
        <f t="shared" ref="K11:K19" si="2">L11-H11</f>
        <v>0</v>
      </c>
      <c r="L11" s="77">
        <f t="shared" si="0"/>
        <v>73020</v>
      </c>
      <c r="M11" s="77">
        <f t="shared" si="1"/>
        <v>0</v>
      </c>
      <c r="N11" s="49"/>
      <c r="O11" s="30" t="s">
        <v>33</v>
      </c>
      <c r="P11" s="49"/>
      <c r="Q11" s="49"/>
      <c r="R11" s="49"/>
      <c r="S11" s="49"/>
      <c r="T11" s="49"/>
      <c r="U11" s="49"/>
    </row>
    <row r="12" spans="1:21" x14ac:dyDescent="0.2">
      <c r="A12" s="13" t="s">
        <v>3</v>
      </c>
      <c r="B12" s="13"/>
      <c r="C12" s="14">
        <f>3.8*0.0045</f>
        <v>1.7099999999999997E-2</v>
      </c>
      <c r="D12" s="17" t="s">
        <v>16</v>
      </c>
      <c r="E12" s="56">
        <v>100651</v>
      </c>
      <c r="F12" s="14">
        <f>3.8*0.0045</f>
        <v>1.7099999999999997E-2</v>
      </c>
      <c r="G12" s="17" t="s">
        <v>16</v>
      </c>
      <c r="H12" s="45">
        <f>$E12/$E8/$C12*H8*F12</f>
        <v>100651</v>
      </c>
      <c r="J12" s="74">
        <v>1.5</v>
      </c>
      <c r="K12" s="94">
        <f t="shared" si="2"/>
        <v>50325.5</v>
      </c>
      <c r="L12" s="95">
        <f t="shared" si="0"/>
        <v>150976.5</v>
      </c>
      <c r="M12" s="95">
        <f t="shared" si="1"/>
        <v>50325.5</v>
      </c>
      <c r="N12" s="49"/>
      <c r="O12" s="30" t="s">
        <v>32</v>
      </c>
      <c r="P12" s="49"/>
      <c r="Q12" s="49"/>
      <c r="R12" s="49"/>
      <c r="S12" s="49"/>
      <c r="T12" s="49"/>
      <c r="U12" s="49"/>
    </row>
    <row r="13" spans="1:21" x14ac:dyDescent="0.2">
      <c r="A13" s="13" t="s">
        <v>4</v>
      </c>
      <c r="B13" s="13"/>
      <c r="C13" s="15">
        <v>0.35</v>
      </c>
      <c r="D13" s="17" t="s">
        <v>16</v>
      </c>
      <c r="E13" s="56">
        <v>44428</v>
      </c>
      <c r="F13" s="15">
        <v>0.35</v>
      </c>
      <c r="G13" s="17" t="s">
        <v>16</v>
      </c>
      <c r="H13" s="45">
        <f>$E13/$C13/$E$8*F13*H$8</f>
        <v>44428</v>
      </c>
      <c r="J13" s="87">
        <v>1</v>
      </c>
      <c r="K13" s="76">
        <f t="shared" si="2"/>
        <v>0</v>
      </c>
      <c r="L13" s="77">
        <f t="shared" si="0"/>
        <v>44428</v>
      </c>
      <c r="M13" s="77">
        <f t="shared" si="1"/>
        <v>0</v>
      </c>
      <c r="N13" s="52"/>
      <c r="O13" s="29" t="s">
        <v>31</v>
      </c>
      <c r="P13" s="49"/>
      <c r="Q13" s="49"/>
      <c r="R13" s="49"/>
      <c r="S13" s="49"/>
      <c r="T13" s="49"/>
      <c r="U13" s="49"/>
    </row>
    <row r="14" spans="1:21" x14ac:dyDescent="0.2">
      <c r="A14" s="13" t="s">
        <v>5</v>
      </c>
      <c r="B14" s="13"/>
      <c r="C14" s="15">
        <v>3.5</v>
      </c>
      <c r="D14" s="16">
        <v>1.4</v>
      </c>
      <c r="E14" s="56">
        <v>28343</v>
      </c>
      <c r="F14" s="15">
        <v>3.5</v>
      </c>
      <c r="G14" s="46">
        <v>1.4</v>
      </c>
      <c r="H14" s="45">
        <f>$E14/$D14/$C14/$E$8*H$8*G14*F14</f>
        <v>28343</v>
      </c>
      <c r="J14" s="74">
        <v>2</v>
      </c>
      <c r="K14" s="94">
        <f t="shared" si="2"/>
        <v>28343</v>
      </c>
      <c r="L14" s="95">
        <f t="shared" si="0"/>
        <v>56686</v>
      </c>
      <c r="M14" s="95">
        <f t="shared" si="1"/>
        <v>28343</v>
      </c>
      <c r="N14" s="49"/>
      <c r="O14" s="29" t="s">
        <v>30</v>
      </c>
      <c r="P14" s="49"/>
      <c r="Q14" s="49"/>
      <c r="R14" s="49"/>
      <c r="S14" s="49"/>
      <c r="T14" s="49"/>
      <c r="U14" s="49"/>
    </row>
    <row r="15" spans="1:21" x14ac:dyDescent="0.2">
      <c r="A15" s="13" t="s">
        <v>6</v>
      </c>
      <c r="B15" s="13"/>
      <c r="C15" s="15">
        <v>0.35</v>
      </c>
      <c r="D15" s="17"/>
      <c r="E15" s="56">
        <v>233924</v>
      </c>
      <c r="F15" s="15">
        <v>0.35</v>
      </c>
      <c r="G15" s="17" t="s">
        <v>16</v>
      </c>
      <c r="H15" s="45">
        <f>$E15/$C15/$E$8*F15*H$8</f>
        <v>233924</v>
      </c>
      <c r="J15" s="87">
        <v>1</v>
      </c>
      <c r="K15" s="76">
        <f t="shared" si="2"/>
        <v>0</v>
      </c>
      <c r="L15" s="77">
        <f t="shared" si="0"/>
        <v>233924</v>
      </c>
      <c r="M15" s="77">
        <f t="shared" si="1"/>
        <v>0</v>
      </c>
      <c r="O15" s="29" t="s">
        <v>63</v>
      </c>
    </row>
    <row r="16" spans="1:21" x14ac:dyDescent="0.2">
      <c r="A16" s="13" t="s">
        <v>58</v>
      </c>
      <c r="B16" s="13"/>
      <c r="C16" s="15">
        <v>0.35</v>
      </c>
      <c r="D16" s="17"/>
      <c r="E16" s="56">
        <v>69257</v>
      </c>
      <c r="F16" s="15">
        <v>0.35</v>
      </c>
      <c r="G16" s="17"/>
      <c r="H16" s="45">
        <f>$E16/$C16/$E$8*F16*H$8</f>
        <v>69257</v>
      </c>
      <c r="J16" s="87">
        <v>1</v>
      </c>
      <c r="K16" s="76">
        <f t="shared" si="2"/>
        <v>0</v>
      </c>
      <c r="L16" s="77">
        <f t="shared" si="0"/>
        <v>69257</v>
      </c>
      <c r="M16" s="77">
        <f t="shared" si="1"/>
        <v>0</v>
      </c>
      <c r="O16" s="29" t="s">
        <v>61</v>
      </c>
    </row>
    <row r="17" spans="1:21" x14ac:dyDescent="0.2">
      <c r="A17" s="13" t="s">
        <v>59</v>
      </c>
      <c r="B17" s="13"/>
      <c r="C17" s="15">
        <v>0.08</v>
      </c>
      <c r="D17" s="17"/>
      <c r="E17" s="56">
        <v>10913</v>
      </c>
      <c r="F17" s="15">
        <v>0.08</v>
      </c>
      <c r="G17" s="17"/>
      <c r="H17" s="45">
        <f>$E17/$C17/$E$8*F17*H$8</f>
        <v>10913</v>
      </c>
      <c r="J17" s="87">
        <v>1</v>
      </c>
      <c r="K17" s="76">
        <f t="shared" si="2"/>
        <v>0</v>
      </c>
      <c r="L17" s="77">
        <f t="shared" si="0"/>
        <v>10913</v>
      </c>
      <c r="M17" s="77">
        <f t="shared" si="1"/>
        <v>0</v>
      </c>
      <c r="O17" s="29" t="s">
        <v>62</v>
      </c>
    </row>
    <row r="18" spans="1:21" x14ac:dyDescent="0.2">
      <c r="A18" s="13" t="s">
        <v>49</v>
      </c>
      <c r="B18" s="13"/>
      <c r="C18" s="15">
        <v>1.8</v>
      </c>
      <c r="D18" s="17" t="s">
        <v>16</v>
      </c>
      <c r="E18" s="56">
        <v>0</v>
      </c>
      <c r="F18" s="15">
        <v>1.8</v>
      </c>
      <c r="G18" s="17" t="s">
        <v>16</v>
      </c>
      <c r="H18" s="45">
        <f>$E18/$C18/$E$8*F18*H$8</f>
        <v>0</v>
      </c>
      <c r="J18" s="87">
        <v>1</v>
      </c>
      <c r="K18" s="76">
        <f t="shared" si="2"/>
        <v>0</v>
      </c>
      <c r="L18" s="77">
        <f t="shared" si="0"/>
        <v>0</v>
      </c>
      <c r="M18" s="77">
        <f t="shared" si="1"/>
        <v>0</v>
      </c>
      <c r="O18" s="29" t="s">
        <v>52</v>
      </c>
    </row>
    <row r="19" spans="1:21" x14ac:dyDescent="0.2">
      <c r="A19" s="13" t="s">
        <v>50</v>
      </c>
      <c r="B19" s="13"/>
      <c r="C19" s="15">
        <v>9</v>
      </c>
      <c r="D19" s="17" t="s">
        <v>16</v>
      </c>
      <c r="E19" s="56">
        <v>42687</v>
      </c>
      <c r="F19" s="15">
        <v>9</v>
      </c>
      <c r="G19" s="17" t="s">
        <v>16</v>
      </c>
      <c r="H19" s="45">
        <f>$E19/$C19/$E$8*F19*H$8</f>
        <v>42687</v>
      </c>
      <c r="J19" s="87">
        <v>1</v>
      </c>
      <c r="K19" s="76">
        <f t="shared" si="2"/>
        <v>0</v>
      </c>
      <c r="L19" s="77">
        <f t="shared" si="0"/>
        <v>42687</v>
      </c>
      <c r="M19" s="77">
        <f t="shared" si="1"/>
        <v>0</v>
      </c>
      <c r="N19" s="50"/>
      <c r="O19" s="29" t="s">
        <v>51</v>
      </c>
      <c r="P19" s="50"/>
      <c r="Q19" s="50"/>
      <c r="R19" s="50"/>
      <c r="S19" s="50"/>
      <c r="T19" s="50"/>
      <c r="U19" s="50"/>
    </row>
    <row r="20" spans="1:21" x14ac:dyDescent="0.2">
      <c r="A20" s="13" t="s">
        <v>7</v>
      </c>
      <c r="B20" s="13"/>
      <c r="C20" s="15">
        <v>3.5</v>
      </c>
      <c r="D20" s="16">
        <v>1.4</v>
      </c>
      <c r="E20" s="56">
        <v>608453</v>
      </c>
      <c r="F20" s="15">
        <v>3.5</v>
      </c>
      <c r="G20" s="46">
        <v>1.4</v>
      </c>
      <c r="H20" s="45">
        <f>$E20/$D20/$C20/$E$8*H$8*G20*F20</f>
        <v>608453</v>
      </c>
      <c r="J20" s="87">
        <v>1</v>
      </c>
      <c r="K20" s="76">
        <f>L20-H20</f>
        <v>0</v>
      </c>
      <c r="L20" s="77">
        <f>H20*J20</f>
        <v>608453</v>
      </c>
      <c r="M20" s="77">
        <f t="shared" si="1"/>
        <v>0</v>
      </c>
      <c r="N20" s="50"/>
      <c r="O20" s="29" t="s">
        <v>34</v>
      </c>
      <c r="P20" s="50"/>
      <c r="Q20" s="50"/>
      <c r="R20" s="50"/>
      <c r="S20" s="50"/>
      <c r="T20" s="50"/>
      <c r="U20" s="50"/>
    </row>
    <row r="21" spans="1:21" x14ac:dyDescent="0.2">
      <c r="A21" s="13" t="s">
        <v>8</v>
      </c>
      <c r="B21" s="13"/>
      <c r="C21" s="15">
        <v>3.5</v>
      </c>
      <c r="D21" s="17">
        <f>D20</f>
        <v>1.4</v>
      </c>
      <c r="E21" s="56">
        <v>90104</v>
      </c>
      <c r="F21" s="15">
        <v>3.5</v>
      </c>
      <c r="G21" s="17">
        <f>G20</f>
        <v>1.4</v>
      </c>
      <c r="H21" s="45">
        <f>$E21/$D21/$C21/$E$8*H$8*G21*F21</f>
        <v>90104.000000000015</v>
      </c>
      <c r="J21" s="87">
        <v>1</v>
      </c>
      <c r="K21" s="76">
        <f>L21-H21</f>
        <v>0</v>
      </c>
      <c r="L21" s="77">
        <f>H21*J21</f>
        <v>90104.000000000015</v>
      </c>
      <c r="M21" s="77">
        <f t="shared" si="1"/>
        <v>1.4551915228366852E-11</v>
      </c>
      <c r="N21" s="50"/>
      <c r="O21" s="29" t="s">
        <v>39</v>
      </c>
      <c r="P21" s="50"/>
      <c r="Q21" s="50"/>
      <c r="R21" s="50"/>
      <c r="S21" s="50"/>
      <c r="T21" s="50"/>
      <c r="U21" s="50"/>
    </row>
    <row r="22" spans="1:21" x14ac:dyDescent="0.2">
      <c r="A22" s="13" t="s">
        <v>9</v>
      </c>
      <c r="B22" s="13"/>
      <c r="C22" s="15">
        <v>11</v>
      </c>
      <c r="D22" s="16">
        <v>1.5</v>
      </c>
      <c r="E22" s="56">
        <v>725985</v>
      </c>
      <c r="F22" s="15">
        <v>11</v>
      </c>
      <c r="G22" s="61">
        <v>1</v>
      </c>
      <c r="H22" s="63">
        <f t="shared" ref="H22:H27" si="3">$E22/$D22/$C22/$E$8*H$8*G22*F22</f>
        <v>483990</v>
      </c>
      <c r="J22" s="88">
        <v>4</v>
      </c>
      <c r="K22" s="90">
        <f>L22-H22</f>
        <v>1451970</v>
      </c>
      <c r="L22" s="91">
        <f>H22*J22</f>
        <v>1935960</v>
      </c>
      <c r="M22" s="91">
        <f>K22-(E22-H22)</f>
        <v>1209975</v>
      </c>
      <c r="N22" s="50"/>
      <c r="O22" s="70" t="s">
        <v>40</v>
      </c>
      <c r="P22" s="50"/>
      <c r="Q22" s="50"/>
      <c r="R22" s="50"/>
      <c r="S22" s="50"/>
      <c r="T22" s="50"/>
      <c r="U22" s="50"/>
    </row>
    <row r="23" spans="1:21" x14ac:dyDescent="0.2">
      <c r="A23" s="13" t="s">
        <v>10</v>
      </c>
      <c r="B23" s="13"/>
      <c r="C23" s="15">
        <v>3.5</v>
      </c>
      <c r="D23" s="16">
        <v>1.5</v>
      </c>
      <c r="E23" s="56">
        <v>9329</v>
      </c>
      <c r="F23" s="15">
        <v>3.5</v>
      </c>
      <c r="G23" s="61">
        <v>1</v>
      </c>
      <c r="H23" s="63">
        <f t="shared" si="3"/>
        <v>6219.333333333333</v>
      </c>
      <c r="J23" s="88">
        <v>4</v>
      </c>
      <c r="K23" s="90">
        <f>L23-H23</f>
        <v>18658</v>
      </c>
      <c r="L23" s="91">
        <f>H23*J23</f>
        <v>24877.333333333332</v>
      </c>
      <c r="M23" s="91">
        <f t="shared" ref="M23:M34" si="4">K23-(E23-H23)</f>
        <v>15548.333333333332</v>
      </c>
      <c r="N23" s="53"/>
      <c r="O23" s="70" t="s">
        <v>35</v>
      </c>
      <c r="P23" s="53"/>
      <c r="Q23" s="53"/>
      <c r="R23" s="53"/>
      <c r="S23" s="53"/>
      <c r="T23" s="53"/>
      <c r="U23" s="53"/>
    </row>
    <row r="24" spans="1:21" x14ac:dyDescent="0.2">
      <c r="A24" s="13" t="s">
        <v>11</v>
      </c>
      <c r="B24" s="13"/>
      <c r="C24" s="15">
        <v>14.5</v>
      </c>
      <c r="D24" s="16">
        <v>1.5</v>
      </c>
      <c r="E24" s="56">
        <v>82817</v>
      </c>
      <c r="F24" s="15">
        <v>14.5</v>
      </c>
      <c r="G24" s="61">
        <v>1</v>
      </c>
      <c r="H24" s="63">
        <f t="shared" si="3"/>
        <v>55211.333333333336</v>
      </c>
      <c r="J24" s="89">
        <v>1.5</v>
      </c>
      <c r="K24" s="92">
        <f t="shared" ref="K24:K34" si="5">L24-H24</f>
        <v>27605.666666666664</v>
      </c>
      <c r="L24" s="93">
        <f t="shared" ref="L24:L34" si="6">H24*J24</f>
        <v>82817</v>
      </c>
      <c r="M24" s="93">
        <f t="shared" si="4"/>
        <v>0</v>
      </c>
      <c r="N24" s="50"/>
      <c r="O24" s="29" t="s">
        <v>36</v>
      </c>
      <c r="P24" s="50"/>
      <c r="Q24" s="50"/>
      <c r="R24" s="50"/>
      <c r="S24" s="50"/>
      <c r="T24" s="50"/>
      <c r="U24" s="50"/>
    </row>
    <row r="25" spans="1:21" x14ac:dyDescent="0.2">
      <c r="A25" s="13" t="s">
        <v>12</v>
      </c>
      <c r="B25" s="13"/>
      <c r="C25" s="15">
        <v>3.5</v>
      </c>
      <c r="D25" s="16">
        <v>1.5</v>
      </c>
      <c r="E25" s="56">
        <v>114532</v>
      </c>
      <c r="F25" s="15">
        <v>3.5</v>
      </c>
      <c r="G25" s="61">
        <v>1</v>
      </c>
      <c r="H25" s="63">
        <f t="shared" si="3"/>
        <v>76354.666666666672</v>
      </c>
      <c r="J25" s="89">
        <v>1.5</v>
      </c>
      <c r="K25" s="92">
        <f t="shared" si="5"/>
        <v>38177.333333333328</v>
      </c>
      <c r="L25" s="93">
        <f t="shared" si="6"/>
        <v>114532</v>
      </c>
      <c r="M25" s="93">
        <f t="shared" si="4"/>
        <v>0</v>
      </c>
      <c r="O25" s="29" t="s">
        <v>37</v>
      </c>
    </row>
    <row r="26" spans="1:21" x14ac:dyDescent="0.2">
      <c r="A26" s="13" t="s">
        <v>13</v>
      </c>
      <c r="B26" s="13"/>
      <c r="C26" s="15">
        <v>18</v>
      </c>
      <c r="D26" s="16">
        <v>1.5</v>
      </c>
      <c r="E26" s="56">
        <v>35235</v>
      </c>
      <c r="F26" s="15">
        <v>18</v>
      </c>
      <c r="G26" s="61">
        <v>1</v>
      </c>
      <c r="H26" s="63">
        <f t="shared" si="3"/>
        <v>23490</v>
      </c>
      <c r="J26" s="89">
        <v>1.5</v>
      </c>
      <c r="K26" s="92">
        <f t="shared" si="5"/>
        <v>11745</v>
      </c>
      <c r="L26" s="93">
        <f t="shared" si="6"/>
        <v>35235</v>
      </c>
      <c r="M26" s="93">
        <f t="shared" si="4"/>
        <v>0</v>
      </c>
      <c r="O26" s="29" t="s">
        <v>41</v>
      </c>
    </row>
    <row r="27" spans="1:21" x14ac:dyDescent="0.2">
      <c r="A27" s="13" t="s">
        <v>14</v>
      </c>
      <c r="B27" s="13"/>
      <c r="C27" s="15">
        <v>18</v>
      </c>
      <c r="D27" s="16">
        <v>1.5</v>
      </c>
      <c r="E27" s="56">
        <v>433099</v>
      </c>
      <c r="F27" s="15">
        <v>18</v>
      </c>
      <c r="G27" s="61">
        <v>1</v>
      </c>
      <c r="H27" s="63">
        <f t="shared" si="3"/>
        <v>288732.66666666669</v>
      </c>
      <c r="J27" s="89">
        <v>1.5</v>
      </c>
      <c r="K27" s="92">
        <f t="shared" si="5"/>
        <v>144366.33333333331</v>
      </c>
      <c r="L27" s="93">
        <f t="shared" si="6"/>
        <v>433099</v>
      </c>
      <c r="M27" s="93">
        <f t="shared" si="4"/>
        <v>0</v>
      </c>
      <c r="N27" s="49"/>
      <c r="O27" s="29" t="s">
        <v>42</v>
      </c>
      <c r="R27" s="50"/>
      <c r="S27" s="50"/>
    </row>
    <row r="28" spans="1:21" x14ac:dyDescent="0.2">
      <c r="A28" s="13" t="s">
        <v>15</v>
      </c>
      <c r="B28" s="13"/>
      <c r="C28" s="15">
        <v>11</v>
      </c>
      <c r="D28" s="17" t="s">
        <v>16</v>
      </c>
      <c r="E28" s="56">
        <v>32427</v>
      </c>
      <c r="F28" s="15">
        <v>11</v>
      </c>
      <c r="G28" s="17" t="s">
        <v>16</v>
      </c>
      <c r="H28" s="45">
        <f>$E28/$C28/$E$8*F28*H$8</f>
        <v>32427</v>
      </c>
      <c r="J28" s="87">
        <v>1</v>
      </c>
      <c r="K28" s="76">
        <f t="shared" si="5"/>
        <v>0</v>
      </c>
      <c r="L28" s="77">
        <f t="shared" si="6"/>
        <v>32427</v>
      </c>
      <c r="M28" s="77">
        <f t="shared" si="4"/>
        <v>0</v>
      </c>
      <c r="N28" s="49"/>
      <c r="O28" s="29" t="s">
        <v>38</v>
      </c>
      <c r="R28" s="50"/>
      <c r="S28" s="50"/>
    </row>
    <row r="29" spans="1:21" x14ac:dyDescent="0.2">
      <c r="A29" s="13" t="s">
        <v>17</v>
      </c>
      <c r="B29" s="13"/>
      <c r="C29" s="15">
        <v>3.5</v>
      </c>
      <c r="D29" s="16">
        <v>1.4</v>
      </c>
      <c r="E29" s="56">
        <v>30090</v>
      </c>
      <c r="F29" s="15">
        <v>3.5</v>
      </c>
      <c r="G29" s="46">
        <v>1.4</v>
      </c>
      <c r="H29" s="45">
        <f t="shared" ref="H29:H34" si="7">$E29/$D29/$C29/$E$8*H$8*G29*F29</f>
        <v>30090</v>
      </c>
      <c r="J29" s="87">
        <v>1</v>
      </c>
      <c r="K29" s="76">
        <f t="shared" si="5"/>
        <v>0</v>
      </c>
      <c r="L29" s="77">
        <f t="shared" si="6"/>
        <v>30090</v>
      </c>
      <c r="M29" s="77">
        <f t="shared" si="4"/>
        <v>0</v>
      </c>
      <c r="N29" s="49"/>
      <c r="O29" s="29" t="s">
        <v>27</v>
      </c>
      <c r="R29" s="50"/>
      <c r="S29" s="50"/>
    </row>
    <row r="30" spans="1:21" x14ac:dyDescent="0.2">
      <c r="A30" s="13" t="s">
        <v>21</v>
      </c>
      <c r="B30" s="13"/>
      <c r="C30" s="15">
        <v>3.5</v>
      </c>
      <c r="D30" s="16">
        <v>1.5</v>
      </c>
      <c r="E30" s="56">
        <v>0</v>
      </c>
      <c r="F30" s="15">
        <v>3.5</v>
      </c>
      <c r="G30" s="61">
        <v>1</v>
      </c>
      <c r="H30" s="63">
        <f t="shared" si="7"/>
        <v>0</v>
      </c>
      <c r="J30" s="87">
        <v>1</v>
      </c>
      <c r="K30" s="76">
        <f t="shared" si="5"/>
        <v>0</v>
      </c>
      <c r="L30" s="77">
        <f t="shared" si="6"/>
        <v>0</v>
      </c>
      <c r="M30" s="77">
        <f t="shared" si="4"/>
        <v>0</v>
      </c>
      <c r="N30" s="49"/>
      <c r="O30" s="29" t="s">
        <v>43</v>
      </c>
      <c r="R30" s="50"/>
      <c r="S30" s="50"/>
    </row>
    <row r="31" spans="1:21" x14ac:dyDescent="0.2">
      <c r="A31" s="13" t="s">
        <v>22</v>
      </c>
      <c r="B31" s="13"/>
      <c r="C31" s="15">
        <v>18</v>
      </c>
      <c r="D31" s="16">
        <v>1.5</v>
      </c>
      <c r="E31" s="56">
        <v>0</v>
      </c>
      <c r="F31" s="15">
        <v>18</v>
      </c>
      <c r="G31" s="61">
        <v>1</v>
      </c>
      <c r="H31" s="63">
        <f t="shared" si="7"/>
        <v>0</v>
      </c>
      <c r="J31" s="87">
        <v>1</v>
      </c>
      <c r="K31" s="76">
        <f t="shared" si="5"/>
        <v>0</v>
      </c>
      <c r="L31" s="77">
        <f t="shared" si="6"/>
        <v>0</v>
      </c>
      <c r="M31" s="77">
        <f t="shared" si="4"/>
        <v>0</v>
      </c>
      <c r="N31" s="52"/>
      <c r="O31" s="29" t="s">
        <v>47</v>
      </c>
      <c r="Q31" s="51"/>
      <c r="R31" s="50"/>
      <c r="S31" s="50"/>
    </row>
    <row r="32" spans="1:21" x14ac:dyDescent="0.2">
      <c r="A32" s="13" t="s">
        <v>18</v>
      </c>
      <c r="B32" s="13"/>
      <c r="C32" s="15">
        <v>18</v>
      </c>
      <c r="D32" s="16">
        <v>1.5</v>
      </c>
      <c r="E32" s="56">
        <v>0</v>
      </c>
      <c r="F32" s="15">
        <v>18</v>
      </c>
      <c r="G32" s="61">
        <v>1</v>
      </c>
      <c r="H32" s="63">
        <f t="shared" si="7"/>
        <v>0</v>
      </c>
      <c r="J32" s="87">
        <v>1</v>
      </c>
      <c r="K32" s="76">
        <f t="shared" si="5"/>
        <v>0</v>
      </c>
      <c r="L32" s="77">
        <f t="shared" si="6"/>
        <v>0</v>
      </c>
      <c r="M32" s="77">
        <f t="shared" si="4"/>
        <v>0</v>
      </c>
      <c r="N32" s="52"/>
      <c r="O32" s="29" t="s">
        <v>44</v>
      </c>
      <c r="Q32" s="51"/>
      <c r="R32" s="50"/>
      <c r="S32" s="50"/>
    </row>
    <row r="33" spans="1:21" x14ac:dyDescent="0.2">
      <c r="A33" s="13" t="s">
        <v>23</v>
      </c>
      <c r="B33" s="13"/>
      <c r="C33" s="15">
        <v>14.5</v>
      </c>
      <c r="D33" s="16">
        <v>1.5</v>
      </c>
      <c r="E33" s="56">
        <v>5770</v>
      </c>
      <c r="F33" s="15">
        <v>14.5</v>
      </c>
      <c r="G33" s="61">
        <v>1</v>
      </c>
      <c r="H33" s="63">
        <f t="shared" si="7"/>
        <v>3846.6666666666665</v>
      </c>
      <c r="J33" s="87">
        <v>1</v>
      </c>
      <c r="K33" s="76">
        <f t="shared" ref="K33" si="8">L33-H33</f>
        <v>0</v>
      </c>
      <c r="L33" s="77">
        <f t="shared" ref="L33" si="9">H33*J33</f>
        <v>3846.6666666666665</v>
      </c>
      <c r="M33" s="77">
        <f t="shared" ref="M33" si="10">K33-(E33-H33)</f>
        <v>-1923.3333333333335</v>
      </c>
      <c r="N33" s="52"/>
      <c r="O33" s="29" t="s">
        <v>28</v>
      </c>
      <c r="Q33" s="51"/>
      <c r="R33" s="50"/>
      <c r="S33" s="50"/>
    </row>
    <row r="34" spans="1:21" x14ac:dyDescent="0.2">
      <c r="A34" s="18" t="s">
        <v>24</v>
      </c>
      <c r="B34" s="18"/>
      <c r="C34" s="19">
        <v>3.5</v>
      </c>
      <c r="D34" s="20">
        <v>1.4</v>
      </c>
      <c r="E34" s="21">
        <v>3440</v>
      </c>
      <c r="F34" s="19">
        <v>3.5</v>
      </c>
      <c r="G34" s="20">
        <f>G29</f>
        <v>1.4</v>
      </c>
      <c r="H34" s="45">
        <f t="shared" si="7"/>
        <v>3440</v>
      </c>
      <c r="J34" s="87">
        <v>1</v>
      </c>
      <c r="K34" s="76">
        <f t="shared" si="5"/>
        <v>0</v>
      </c>
      <c r="L34" s="77">
        <f t="shared" si="6"/>
        <v>3440</v>
      </c>
      <c r="M34" s="77">
        <f t="shared" si="4"/>
        <v>0</v>
      </c>
      <c r="N34" s="52"/>
      <c r="O34" s="29" t="s">
        <v>26</v>
      </c>
      <c r="Q34" s="51"/>
      <c r="R34" s="50"/>
      <c r="S34" s="50"/>
    </row>
    <row r="35" spans="1:21" x14ac:dyDescent="0.2">
      <c r="A35" s="18" t="s">
        <v>46</v>
      </c>
      <c r="B35" s="18"/>
      <c r="C35" s="19" t="s">
        <v>16</v>
      </c>
      <c r="D35" s="20" t="s">
        <v>16</v>
      </c>
      <c r="E35" s="22">
        <f>SUM(E10:E19)</f>
        <v>775246</v>
      </c>
      <c r="F35" s="19" t="s">
        <v>16</v>
      </c>
      <c r="G35" s="20" t="s">
        <v>16</v>
      </c>
      <c r="H35" s="22">
        <f>SUM(H10:H19)</f>
        <v>775246</v>
      </c>
      <c r="J35" s="71"/>
      <c r="K35" s="71"/>
      <c r="L35" s="73"/>
      <c r="M35" s="73"/>
      <c r="N35" s="52"/>
      <c r="O35" s="49"/>
      <c r="Q35" s="51"/>
      <c r="R35" s="50"/>
      <c r="S35" s="50"/>
    </row>
    <row r="36" spans="1:21" ht="13.5" thickBot="1" x14ac:dyDescent="0.25">
      <c r="A36" s="18" t="s">
        <v>64</v>
      </c>
      <c r="B36" s="18"/>
      <c r="C36" s="19" t="s">
        <v>16</v>
      </c>
      <c r="D36" s="20" t="s">
        <v>16</v>
      </c>
      <c r="E36" s="22">
        <f>SUM(E20:E34)</f>
        <v>2171281</v>
      </c>
      <c r="F36" s="19" t="s">
        <v>16</v>
      </c>
      <c r="G36" s="20" t="s">
        <v>16</v>
      </c>
      <c r="H36" s="22">
        <f>SUM(H20:H34)</f>
        <v>1702358.6666666667</v>
      </c>
      <c r="J36" s="71"/>
      <c r="K36" s="71"/>
      <c r="L36" s="73"/>
      <c r="M36" s="73"/>
      <c r="N36" s="52"/>
      <c r="O36" s="49"/>
      <c r="Q36" s="51"/>
      <c r="R36" s="50"/>
      <c r="S36" s="50"/>
    </row>
    <row r="37" spans="1:21" s="3" customFormat="1" ht="26.25" thickBot="1" x14ac:dyDescent="0.25">
      <c r="A37" s="40" t="s">
        <v>166</v>
      </c>
      <c r="B37" s="40"/>
      <c r="C37" s="41" t="s">
        <v>16</v>
      </c>
      <c r="D37" s="42" t="s">
        <v>16</v>
      </c>
      <c r="E37" s="43">
        <f>SUM(E10:E34)</f>
        <v>2946527</v>
      </c>
      <c r="F37" s="41" t="s">
        <v>16</v>
      </c>
      <c r="G37" s="42" t="s">
        <v>16</v>
      </c>
      <c r="H37" s="43">
        <f>SUM(H10:H34)</f>
        <v>2477604.666666666</v>
      </c>
      <c r="I37" s="25"/>
      <c r="J37" s="72"/>
      <c r="K37" s="86">
        <f>SUM(K10:K34)</f>
        <v>1771190.8333333333</v>
      </c>
      <c r="L37" s="86">
        <f t="shared" ref="L37:M37" si="11">SUM(L10:L34)</f>
        <v>4248795.5000000009</v>
      </c>
      <c r="M37" s="96">
        <f t="shared" si="11"/>
        <v>1302268.5</v>
      </c>
      <c r="N37" s="49"/>
      <c r="O37" s="49"/>
      <c r="P37" s="1"/>
      <c r="Q37" s="1"/>
      <c r="R37" s="50"/>
      <c r="S37" s="50"/>
      <c r="T37" s="1"/>
      <c r="U37" s="1"/>
    </row>
    <row r="38" spans="1:21" s="3" customFormat="1" x14ac:dyDescent="0.2">
      <c r="C38" s="24"/>
      <c r="D38" s="24"/>
      <c r="E38" s="25"/>
      <c r="F38" s="24"/>
      <c r="G38" s="24"/>
      <c r="H38" s="25"/>
      <c r="I38" s="24"/>
      <c r="J38" s="62"/>
      <c r="K38" s="62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s="3" customFormat="1" ht="15.75" x14ac:dyDescent="0.2">
      <c r="C39" s="1"/>
      <c r="D39" s="1"/>
      <c r="E39" s="1"/>
      <c r="F39" s="180" t="s">
        <v>191</v>
      </c>
      <c r="G39" s="180"/>
      <c r="H39" s="85">
        <f>E37-H37</f>
        <v>468922.33333333395</v>
      </c>
      <c r="L39" s="1"/>
      <c r="M39" s="1"/>
      <c r="N39" s="49"/>
      <c r="O39" s="49"/>
      <c r="P39" s="49"/>
      <c r="Q39" s="49"/>
      <c r="R39" s="49"/>
    </row>
    <row r="40" spans="1:21" s="3" customFormat="1" x14ac:dyDescent="0.2">
      <c r="E40" s="25"/>
      <c r="H40" s="25"/>
      <c r="L40" s="23"/>
      <c r="M40" s="23"/>
    </row>
    <row r="41" spans="1:21" s="3" customFormat="1" ht="15.75" x14ac:dyDescent="0.2">
      <c r="A41" s="135" t="s">
        <v>53</v>
      </c>
      <c r="B41" s="135"/>
      <c r="C41" s="135"/>
      <c r="D41" s="135"/>
      <c r="E41" s="135"/>
      <c r="F41" s="135"/>
      <c r="G41" s="135"/>
      <c r="H41" s="135"/>
    </row>
    <row r="42" spans="1:21" s="3" customFormat="1" ht="16.5" thickBot="1" x14ac:dyDescent="0.25">
      <c r="C42" s="1"/>
      <c r="D42" s="1"/>
      <c r="E42" s="1"/>
      <c r="F42" s="1"/>
      <c r="G42" s="1"/>
      <c r="H42" s="58"/>
    </row>
    <row r="43" spans="1:21" s="3" customFormat="1" x14ac:dyDescent="0.2">
      <c r="A43" s="152"/>
      <c r="B43" s="153"/>
      <c r="C43" s="153"/>
      <c r="D43" s="153"/>
      <c r="E43" s="153"/>
      <c r="F43" s="153"/>
      <c r="G43" s="154"/>
      <c r="H43" s="39" t="str">
        <f>C6</f>
        <v>výběr daně na r. 2024</v>
      </c>
      <c r="I43" s="162" t="str">
        <f>F6</f>
        <v>2025 - zrušený koeficient 1,5 (po ztrátě)</v>
      </c>
      <c r="J43" s="163"/>
      <c r="K43" s="163"/>
      <c r="L43" s="163"/>
      <c r="M43" s="163"/>
      <c r="N43" s="163"/>
    </row>
    <row r="44" spans="1:21" s="3" customFormat="1" x14ac:dyDescent="0.2">
      <c r="A44" s="155" t="s">
        <v>55</v>
      </c>
      <c r="B44" s="156"/>
      <c r="C44" s="156"/>
      <c r="D44" s="156"/>
      <c r="E44" s="156"/>
      <c r="F44" s="156"/>
      <c r="G44" s="157"/>
      <c r="H44" s="26">
        <f>E35</f>
        <v>775246</v>
      </c>
      <c r="I44" s="129">
        <f>H35</f>
        <v>775246</v>
      </c>
      <c r="J44" s="130"/>
      <c r="K44" s="23"/>
    </row>
    <row r="45" spans="1:21" s="3" customFormat="1" x14ac:dyDescent="0.2">
      <c r="A45" s="158" t="s">
        <v>56</v>
      </c>
      <c r="B45" s="159"/>
      <c r="C45" s="160"/>
      <c r="D45" s="160"/>
      <c r="E45" s="160"/>
      <c r="F45" s="160"/>
      <c r="G45" s="161"/>
      <c r="H45" s="26">
        <f>E36</f>
        <v>2171281</v>
      </c>
      <c r="I45" s="129">
        <f>H36</f>
        <v>1702358.6666666667</v>
      </c>
      <c r="J45" s="130"/>
      <c r="K45" s="23"/>
      <c r="L45" s="23"/>
      <c r="M45" s="23"/>
    </row>
    <row r="46" spans="1:21" s="3" customFormat="1" ht="13.5" thickBot="1" x14ac:dyDescent="0.25">
      <c r="A46" s="131" t="s">
        <v>57</v>
      </c>
      <c r="B46" s="132"/>
      <c r="C46" s="133"/>
      <c r="D46" s="133"/>
      <c r="E46" s="133"/>
      <c r="F46" s="133"/>
      <c r="G46" s="134"/>
      <c r="H46" s="27">
        <f>SUM(H44:H45)</f>
        <v>2946527</v>
      </c>
      <c r="I46" s="129">
        <f>SUM(I44:I45)</f>
        <v>2477604.666666667</v>
      </c>
      <c r="J46" s="130"/>
      <c r="K46" s="23"/>
      <c r="L46" s="23"/>
      <c r="M46" s="23"/>
    </row>
    <row r="47" spans="1:21" s="3" customFormat="1" x14ac:dyDescent="0.2">
      <c r="E47" s="25"/>
      <c r="H47" s="25"/>
      <c r="L47" s="23"/>
      <c r="M47" s="23"/>
    </row>
    <row r="48" spans="1:21" s="3" customFormat="1" x14ac:dyDescent="0.2">
      <c r="E48" s="25"/>
      <c r="H48" s="25"/>
      <c r="L48" s="23"/>
      <c r="M48" s="23"/>
    </row>
    <row r="49" spans="5:13" s="3" customFormat="1" x14ac:dyDescent="0.2">
      <c r="E49" s="25"/>
      <c r="H49" s="25"/>
      <c r="L49" s="23"/>
      <c r="M49" s="23"/>
    </row>
    <row r="50" spans="5:13" s="3" customFormat="1" x14ac:dyDescent="0.2">
      <c r="E50" s="25"/>
      <c r="H50" s="25"/>
      <c r="L50" s="23"/>
      <c r="M50" s="23"/>
    </row>
    <row r="51" spans="5:13" s="3" customFormat="1" x14ac:dyDescent="0.2">
      <c r="E51" s="25"/>
      <c r="H51" s="25"/>
      <c r="L51" s="23"/>
      <c r="M51" s="23"/>
    </row>
    <row r="52" spans="5:13" s="3" customFormat="1" x14ac:dyDescent="0.2">
      <c r="E52" s="25"/>
      <c r="H52" s="25"/>
      <c r="L52" s="23"/>
      <c r="M52" s="23"/>
    </row>
    <row r="53" spans="5:13" s="3" customFormat="1" x14ac:dyDescent="0.2">
      <c r="E53" s="25"/>
      <c r="H53" s="25"/>
      <c r="L53" s="23"/>
      <c r="M53" s="23"/>
    </row>
    <row r="54" spans="5:13" s="3" customFormat="1" x14ac:dyDescent="0.2">
      <c r="E54" s="25"/>
      <c r="H54" s="25"/>
      <c r="L54" s="23"/>
      <c r="M54" s="23"/>
    </row>
    <row r="55" spans="5:13" s="3" customFormat="1" x14ac:dyDescent="0.2">
      <c r="E55" s="25"/>
      <c r="H55" s="25"/>
      <c r="L55" s="23"/>
      <c r="M55" s="23"/>
    </row>
    <row r="56" spans="5:13" s="3" customFormat="1" x14ac:dyDescent="0.2">
      <c r="E56" s="25"/>
      <c r="H56" s="25"/>
      <c r="L56" s="23"/>
      <c r="M56" s="23"/>
    </row>
    <row r="57" spans="5:13" s="3" customFormat="1" x14ac:dyDescent="0.2">
      <c r="E57" s="25"/>
      <c r="H57" s="25"/>
      <c r="L57" s="23"/>
      <c r="M57" s="23"/>
    </row>
    <row r="58" spans="5:13" s="3" customFormat="1" x14ac:dyDescent="0.2">
      <c r="E58" s="25"/>
      <c r="H58" s="25"/>
      <c r="L58" s="23"/>
      <c r="M58" s="23"/>
    </row>
    <row r="59" spans="5:13" s="3" customFormat="1" x14ac:dyDescent="0.2">
      <c r="E59" s="25"/>
      <c r="H59" s="25"/>
      <c r="L59" s="23"/>
      <c r="M59" s="23"/>
    </row>
    <row r="60" spans="5:13" s="3" customFormat="1" x14ac:dyDescent="0.2">
      <c r="E60" s="25"/>
      <c r="H60" s="25"/>
      <c r="L60" s="23"/>
      <c r="M60" s="23"/>
    </row>
    <row r="61" spans="5:13" s="3" customFormat="1" x14ac:dyDescent="0.2">
      <c r="E61" s="25"/>
      <c r="H61" s="25"/>
      <c r="L61" s="23"/>
      <c r="M61" s="23"/>
    </row>
    <row r="62" spans="5:13" s="3" customFormat="1" x14ac:dyDescent="0.2">
      <c r="E62" s="25"/>
      <c r="H62" s="25"/>
      <c r="L62" s="23"/>
      <c r="M62" s="23"/>
    </row>
    <row r="63" spans="5:13" s="3" customFormat="1" x14ac:dyDescent="0.2">
      <c r="E63" s="25"/>
      <c r="H63" s="25"/>
      <c r="L63" s="23"/>
      <c r="M63" s="23"/>
    </row>
    <row r="64" spans="5:13" s="3" customFormat="1" x14ac:dyDescent="0.2">
      <c r="E64" s="25"/>
      <c r="H64" s="25"/>
      <c r="L64" s="23"/>
      <c r="M64" s="23"/>
    </row>
    <row r="65" spans="1:21" s="3" customFormat="1" x14ac:dyDescent="0.2">
      <c r="E65" s="25"/>
      <c r="H65" s="25"/>
      <c r="L65" s="31"/>
      <c r="M65" s="31"/>
      <c r="N65" s="30"/>
      <c r="O65" s="30"/>
      <c r="P65" s="30"/>
      <c r="Q65" s="30"/>
      <c r="R65" s="30"/>
    </row>
    <row r="66" spans="1:21" s="3" customFormat="1" x14ac:dyDescent="0.2">
      <c r="E66" s="25"/>
      <c r="H66" s="25"/>
      <c r="L66" s="31"/>
      <c r="M66" s="31"/>
      <c r="N66" s="30"/>
      <c r="O66" s="30"/>
      <c r="P66" s="30"/>
      <c r="Q66" s="30"/>
      <c r="R66" s="30"/>
    </row>
    <row r="67" spans="1:21" s="30" customFormat="1" x14ac:dyDescent="0.2">
      <c r="A67" s="28" t="s">
        <v>1</v>
      </c>
      <c r="B67" s="64"/>
      <c r="C67" s="29" t="s">
        <v>29</v>
      </c>
      <c r="D67" s="29"/>
      <c r="E67" s="29"/>
      <c r="F67" s="29"/>
      <c r="G67" s="29"/>
      <c r="H67" s="29"/>
      <c r="L67" s="31"/>
      <c r="M67" s="31"/>
      <c r="S67" s="3"/>
      <c r="T67" s="3"/>
      <c r="U67" s="3"/>
    </row>
    <row r="68" spans="1:21" s="30" customFormat="1" x14ac:dyDescent="0.2">
      <c r="A68" s="32" t="s">
        <v>2</v>
      </c>
      <c r="B68" s="64"/>
      <c r="C68" s="29" t="s">
        <v>33</v>
      </c>
      <c r="D68" s="29"/>
      <c r="E68" s="29"/>
      <c r="F68" s="29"/>
      <c r="G68" s="28" t="s">
        <v>4</v>
      </c>
      <c r="H68" s="29" t="s">
        <v>31</v>
      </c>
      <c r="L68" s="31"/>
      <c r="M68" s="31"/>
      <c r="S68" s="3"/>
      <c r="T68" s="3"/>
      <c r="U68" s="3"/>
    </row>
    <row r="69" spans="1:21" s="30" customFormat="1" ht="11.25" x14ac:dyDescent="0.2">
      <c r="A69" s="32" t="s">
        <v>3</v>
      </c>
      <c r="B69" s="64"/>
      <c r="C69" s="29" t="s">
        <v>32</v>
      </c>
      <c r="D69" s="29"/>
      <c r="E69" s="29"/>
      <c r="F69" s="29"/>
      <c r="G69" s="33" t="s">
        <v>5</v>
      </c>
      <c r="H69" s="29" t="s">
        <v>30</v>
      </c>
      <c r="L69" s="31"/>
      <c r="M69" s="31"/>
    </row>
    <row r="70" spans="1:21" s="30" customFormat="1" ht="11.25" x14ac:dyDescent="0.2">
      <c r="A70" s="32" t="s">
        <v>6</v>
      </c>
      <c r="B70" s="64"/>
      <c r="C70" s="29" t="s">
        <v>63</v>
      </c>
      <c r="D70" s="29"/>
      <c r="E70" s="29"/>
      <c r="F70" s="29"/>
      <c r="G70" s="64"/>
      <c r="H70" s="29"/>
      <c r="L70" s="31"/>
      <c r="M70" s="31"/>
    </row>
    <row r="71" spans="1:21" s="30" customFormat="1" ht="11.25" x14ac:dyDescent="0.2">
      <c r="A71" s="32" t="s">
        <v>58</v>
      </c>
      <c r="B71" s="64"/>
      <c r="C71" s="29" t="s">
        <v>61</v>
      </c>
      <c r="D71" s="29"/>
      <c r="E71" s="29"/>
      <c r="F71" s="29"/>
      <c r="G71" s="64"/>
      <c r="H71" s="29"/>
      <c r="L71" s="31"/>
      <c r="M71" s="31"/>
    </row>
    <row r="72" spans="1:21" s="30" customFormat="1" ht="11.25" x14ac:dyDescent="0.2">
      <c r="A72" s="32" t="s">
        <v>59</v>
      </c>
      <c r="B72" s="64"/>
      <c r="C72" s="29" t="s">
        <v>62</v>
      </c>
      <c r="D72" s="29"/>
      <c r="E72" s="29"/>
      <c r="F72" s="29"/>
      <c r="G72" s="64"/>
      <c r="H72" s="29"/>
      <c r="L72" s="31"/>
      <c r="M72" s="31"/>
    </row>
    <row r="73" spans="1:21" s="30" customFormat="1" ht="11.25" x14ac:dyDescent="0.2">
      <c r="A73" s="32" t="s">
        <v>49</v>
      </c>
      <c r="B73" s="64"/>
      <c r="C73" s="29" t="s">
        <v>52</v>
      </c>
      <c r="D73" s="29"/>
      <c r="E73" s="29"/>
      <c r="F73" s="29"/>
      <c r="G73" s="29"/>
      <c r="H73" s="29"/>
      <c r="L73" s="31"/>
      <c r="M73" s="31"/>
    </row>
    <row r="74" spans="1:21" s="30" customFormat="1" ht="11.25" x14ac:dyDescent="0.2">
      <c r="A74" s="32" t="s">
        <v>50</v>
      </c>
      <c r="B74" s="64"/>
      <c r="C74" s="29" t="s">
        <v>51</v>
      </c>
      <c r="D74" s="29"/>
      <c r="E74" s="29"/>
      <c r="F74" s="29"/>
      <c r="G74" s="29"/>
      <c r="H74" s="29"/>
      <c r="L74" s="31"/>
      <c r="M74" s="31"/>
    </row>
    <row r="75" spans="1:21" s="30" customFormat="1" ht="11.25" x14ac:dyDescent="0.2">
      <c r="A75" s="32" t="s">
        <v>7</v>
      </c>
      <c r="B75" s="64"/>
      <c r="C75" s="29" t="s">
        <v>34</v>
      </c>
      <c r="D75" s="29"/>
      <c r="E75" s="29"/>
      <c r="F75" s="29"/>
      <c r="G75" s="29"/>
      <c r="H75" s="29"/>
      <c r="L75" s="31"/>
      <c r="M75" s="31"/>
    </row>
    <row r="76" spans="1:21" s="30" customFormat="1" ht="11.25" x14ac:dyDescent="0.2">
      <c r="A76" s="32" t="s">
        <v>8</v>
      </c>
      <c r="B76" s="64"/>
      <c r="C76" s="29" t="s">
        <v>39</v>
      </c>
      <c r="D76" s="29"/>
      <c r="E76" s="29"/>
      <c r="F76" s="29"/>
      <c r="G76" s="29"/>
      <c r="H76" s="29"/>
      <c r="L76" s="31"/>
      <c r="M76" s="31"/>
    </row>
    <row r="77" spans="1:21" s="30" customFormat="1" ht="11.25" x14ac:dyDescent="0.2">
      <c r="A77" s="32" t="s">
        <v>9</v>
      </c>
      <c r="B77" s="64"/>
      <c r="C77" s="29" t="s">
        <v>40</v>
      </c>
      <c r="D77" s="29"/>
      <c r="E77" s="29"/>
      <c r="F77" s="29"/>
      <c r="G77" s="29"/>
      <c r="H77" s="29"/>
      <c r="L77" s="31"/>
      <c r="M77" s="31"/>
    </row>
    <row r="78" spans="1:21" s="30" customFormat="1" ht="11.25" x14ac:dyDescent="0.2">
      <c r="A78" s="32" t="s">
        <v>10</v>
      </c>
      <c r="B78" s="64"/>
      <c r="C78" s="29" t="s">
        <v>35</v>
      </c>
      <c r="D78" s="29"/>
      <c r="E78" s="29"/>
      <c r="F78" s="29"/>
      <c r="G78" s="29"/>
      <c r="H78" s="29"/>
      <c r="L78" s="31"/>
      <c r="M78" s="31"/>
    </row>
    <row r="79" spans="1:21" s="30" customFormat="1" ht="11.25" x14ac:dyDescent="0.2">
      <c r="A79" s="32" t="s">
        <v>11</v>
      </c>
      <c r="B79" s="64"/>
      <c r="C79" s="29" t="s">
        <v>36</v>
      </c>
      <c r="D79" s="29"/>
      <c r="E79" s="29"/>
      <c r="F79" s="29"/>
      <c r="G79" s="29"/>
      <c r="H79" s="29"/>
      <c r="L79" s="31"/>
      <c r="M79" s="31"/>
    </row>
    <row r="80" spans="1:21" s="30" customFormat="1" ht="11.25" x14ac:dyDescent="0.2">
      <c r="A80" s="32" t="s">
        <v>12</v>
      </c>
      <c r="B80" s="64"/>
      <c r="C80" s="29" t="s">
        <v>37</v>
      </c>
      <c r="D80" s="29"/>
      <c r="E80" s="29"/>
      <c r="F80" s="29"/>
      <c r="G80" s="29"/>
      <c r="H80" s="29"/>
      <c r="L80" s="31"/>
      <c r="M80" s="31"/>
    </row>
    <row r="81" spans="1:21" s="30" customFormat="1" ht="11.25" x14ac:dyDescent="0.2">
      <c r="A81" s="32" t="s">
        <v>13</v>
      </c>
      <c r="B81" s="64"/>
      <c r="C81" s="29" t="s">
        <v>41</v>
      </c>
      <c r="D81" s="29"/>
      <c r="E81" s="29"/>
      <c r="F81" s="29"/>
      <c r="G81" s="29"/>
      <c r="H81" s="29"/>
      <c r="L81" s="31"/>
      <c r="M81" s="31"/>
    </row>
    <row r="82" spans="1:21" s="30" customFormat="1" ht="11.25" x14ac:dyDescent="0.2">
      <c r="A82" s="32" t="s">
        <v>14</v>
      </c>
      <c r="B82" s="64"/>
      <c r="C82" s="29" t="s">
        <v>42</v>
      </c>
      <c r="D82" s="29"/>
      <c r="E82" s="29"/>
      <c r="F82" s="29"/>
      <c r="G82" s="29"/>
      <c r="H82" s="29"/>
      <c r="L82" s="31"/>
      <c r="M82" s="31"/>
    </row>
    <row r="83" spans="1:21" s="30" customFormat="1" ht="11.25" x14ac:dyDescent="0.2">
      <c r="A83" s="32" t="s">
        <v>15</v>
      </c>
      <c r="B83" s="64"/>
      <c r="C83" s="29" t="s">
        <v>38</v>
      </c>
      <c r="D83" s="29"/>
      <c r="E83" s="29"/>
      <c r="F83" s="29"/>
      <c r="G83" s="34" t="s">
        <v>17</v>
      </c>
      <c r="H83" s="29" t="s">
        <v>27</v>
      </c>
      <c r="L83" s="31"/>
      <c r="M83" s="31"/>
    </row>
    <row r="84" spans="1:21" s="30" customFormat="1" ht="11.25" x14ac:dyDescent="0.2">
      <c r="A84" s="32" t="s">
        <v>21</v>
      </c>
      <c r="B84" s="64"/>
      <c r="C84" s="29" t="s">
        <v>43</v>
      </c>
      <c r="D84" s="29"/>
      <c r="E84" s="29"/>
      <c r="F84" s="29"/>
      <c r="G84" s="29"/>
      <c r="H84" s="29"/>
      <c r="L84" s="31"/>
      <c r="M84" s="31"/>
    </row>
    <row r="85" spans="1:21" s="30" customFormat="1" ht="11.25" x14ac:dyDescent="0.2">
      <c r="A85" s="32" t="s">
        <v>22</v>
      </c>
      <c r="B85" s="64"/>
      <c r="C85" s="29" t="s">
        <v>47</v>
      </c>
      <c r="D85" s="29"/>
      <c r="E85" s="29"/>
      <c r="F85" s="29"/>
      <c r="G85" s="29"/>
      <c r="H85" s="29"/>
      <c r="L85" s="31"/>
      <c r="M85" s="31"/>
    </row>
    <row r="86" spans="1:21" s="30" customFormat="1" ht="11.25" x14ac:dyDescent="0.2">
      <c r="A86" s="32" t="s">
        <v>18</v>
      </c>
      <c r="B86" s="64"/>
      <c r="C86" s="29" t="s">
        <v>44</v>
      </c>
      <c r="D86" s="29"/>
      <c r="E86" s="29"/>
      <c r="F86" s="29"/>
      <c r="G86" s="29"/>
      <c r="H86" s="29"/>
      <c r="L86" s="31"/>
      <c r="M86" s="31"/>
    </row>
    <row r="87" spans="1:21" s="30" customFormat="1" x14ac:dyDescent="0.2">
      <c r="A87" s="32" t="s">
        <v>23</v>
      </c>
      <c r="B87" s="64"/>
      <c r="C87" s="29" t="s">
        <v>28</v>
      </c>
      <c r="D87" s="29"/>
      <c r="E87" s="29"/>
      <c r="F87" s="29"/>
      <c r="G87" s="29"/>
      <c r="H87" s="29"/>
      <c r="L87" s="2"/>
      <c r="M87" s="2"/>
      <c r="N87" s="1"/>
      <c r="O87" s="1"/>
      <c r="P87" s="1"/>
      <c r="Q87" s="1"/>
      <c r="R87" s="1"/>
    </row>
    <row r="88" spans="1:21" s="30" customFormat="1" x14ac:dyDescent="0.2">
      <c r="A88" s="33" t="s">
        <v>24</v>
      </c>
      <c r="B88" s="64"/>
      <c r="C88" s="29" t="s">
        <v>26</v>
      </c>
      <c r="D88" s="29"/>
      <c r="E88" s="29"/>
      <c r="F88" s="29"/>
      <c r="G88" s="29"/>
      <c r="H88" s="29"/>
      <c r="L88" s="36"/>
      <c r="M88" s="36"/>
      <c r="N88" s="35"/>
      <c r="O88" s="35"/>
      <c r="P88" s="35"/>
      <c r="Q88" s="35"/>
      <c r="R88" s="35"/>
    </row>
    <row r="89" spans="1:21" x14ac:dyDescent="0.2">
      <c r="L89" s="36"/>
      <c r="M89" s="36"/>
      <c r="N89" s="35"/>
      <c r="O89" s="35"/>
      <c r="P89" s="35"/>
      <c r="Q89" s="35"/>
      <c r="R89" s="35"/>
      <c r="S89" s="30"/>
      <c r="T89" s="30"/>
      <c r="U89" s="30"/>
    </row>
    <row r="90" spans="1:21" s="37" customFormat="1" x14ac:dyDescent="0.2">
      <c r="L90" s="38"/>
      <c r="M90" s="38"/>
    </row>
    <row r="91" spans="1:21" s="37" customFormat="1" x14ac:dyDescent="0.2">
      <c r="L91" s="38"/>
      <c r="M91" s="38"/>
    </row>
    <row r="92" spans="1:21" s="37" customFormat="1" x14ac:dyDescent="0.2">
      <c r="L92" s="38"/>
      <c r="M92" s="38"/>
    </row>
    <row r="93" spans="1:21" s="37" customFormat="1" x14ac:dyDescent="0.2">
      <c r="L93" s="38"/>
      <c r="M93" s="38"/>
    </row>
    <row r="94" spans="1:21" s="37" customFormat="1" x14ac:dyDescent="0.2">
      <c r="L94" s="38"/>
      <c r="M94" s="38"/>
    </row>
    <row r="95" spans="1:21" s="37" customFormat="1" x14ac:dyDescent="0.2">
      <c r="L95" s="38"/>
      <c r="M95" s="38"/>
    </row>
    <row r="96" spans="1:21" s="37" customFormat="1" x14ac:dyDescent="0.2">
      <c r="L96" s="38"/>
      <c r="M96" s="38"/>
    </row>
    <row r="97" spans="12:13" s="37" customFormat="1" x14ac:dyDescent="0.2">
      <c r="L97" s="38"/>
      <c r="M97" s="38"/>
    </row>
    <row r="98" spans="12:13" s="37" customFormat="1" x14ac:dyDescent="0.2">
      <c r="L98" s="38"/>
      <c r="M98" s="38"/>
    </row>
    <row r="99" spans="12:13" s="37" customFormat="1" x14ac:dyDescent="0.2">
      <c r="L99" s="38"/>
      <c r="M99" s="38"/>
    </row>
    <row r="100" spans="12:13" s="37" customFormat="1" x14ac:dyDescent="0.2">
      <c r="L100" s="38"/>
      <c r="M100" s="38"/>
    </row>
    <row r="101" spans="12:13" s="37" customFormat="1" x14ac:dyDescent="0.2">
      <c r="L101" s="38"/>
      <c r="M101" s="38"/>
    </row>
    <row r="102" spans="12:13" s="37" customFormat="1" x14ac:dyDescent="0.2">
      <c r="L102" s="38"/>
      <c r="M102" s="38"/>
    </row>
    <row r="103" spans="12:13" s="37" customFormat="1" x14ac:dyDescent="0.2">
      <c r="L103" s="38"/>
      <c r="M103" s="38"/>
    </row>
    <row r="104" spans="12:13" s="37" customFormat="1" x14ac:dyDescent="0.2">
      <c r="L104" s="38"/>
      <c r="M104" s="38"/>
    </row>
    <row r="105" spans="12:13" s="37" customFormat="1" x14ac:dyDescent="0.2">
      <c r="L105" s="38"/>
      <c r="M105" s="38"/>
    </row>
    <row r="106" spans="12:13" s="37" customFormat="1" x14ac:dyDescent="0.2">
      <c r="L106" s="38"/>
      <c r="M106" s="38"/>
    </row>
    <row r="107" spans="12:13" s="37" customFormat="1" x14ac:dyDescent="0.2">
      <c r="L107" s="38"/>
      <c r="M107" s="38"/>
    </row>
    <row r="108" spans="12:13" s="37" customFormat="1" x14ac:dyDescent="0.2">
      <c r="L108" s="38"/>
      <c r="M108" s="38"/>
    </row>
    <row r="109" spans="12:13" s="37" customFormat="1" x14ac:dyDescent="0.2">
      <c r="L109" s="38"/>
      <c r="M109" s="38"/>
    </row>
    <row r="110" spans="12:13" s="37" customFormat="1" x14ac:dyDescent="0.2">
      <c r="L110" s="38"/>
      <c r="M110" s="38"/>
    </row>
    <row r="111" spans="12:13" s="37" customFormat="1" x14ac:dyDescent="0.2">
      <c r="L111" s="38"/>
      <c r="M111" s="38"/>
    </row>
    <row r="112" spans="12:13" s="37" customFormat="1" x14ac:dyDescent="0.2">
      <c r="L112" s="38"/>
      <c r="M112" s="38"/>
    </row>
    <row r="113" spans="12:21" s="37" customFormat="1" x14ac:dyDescent="0.2">
      <c r="L113" s="38"/>
      <c r="M113" s="38"/>
    </row>
    <row r="114" spans="12:21" s="37" customFormat="1" x14ac:dyDescent="0.2">
      <c r="L114" s="38"/>
      <c r="M114" s="38"/>
    </row>
    <row r="115" spans="12:21" s="37" customFormat="1" x14ac:dyDescent="0.2">
      <c r="L115" s="38"/>
      <c r="M115" s="38"/>
    </row>
    <row r="116" spans="12:21" s="37" customFormat="1" x14ac:dyDescent="0.2">
      <c r="L116" s="38"/>
      <c r="M116" s="38"/>
    </row>
    <row r="117" spans="12:21" s="37" customFormat="1" x14ac:dyDescent="0.2">
      <c r="L117" s="2"/>
      <c r="M117" s="2"/>
      <c r="N117" s="1"/>
      <c r="O117" s="1"/>
      <c r="P117" s="1"/>
      <c r="Q117" s="1"/>
      <c r="R117" s="1"/>
    </row>
    <row r="118" spans="12:21" s="37" customFormat="1" x14ac:dyDescent="0.2">
      <c r="L118" s="2"/>
      <c r="M118" s="2"/>
      <c r="N118" s="1"/>
      <c r="O118" s="1"/>
      <c r="P118" s="1"/>
      <c r="Q118" s="1"/>
      <c r="R118" s="1"/>
    </row>
    <row r="119" spans="12:21" x14ac:dyDescent="0.2">
      <c r="S119" s="37"/>
      <c r="T119" s="37"/>
      <c r="U119" s="37"/>
    </row>
    <row r="120" spans="12:21" x14ac:dyDescent="0.2">
      <c r="S120" s="37"/>
      <c r="T120" s="37"/>
      <c r="U120" s="37"/>
    </row>
  </sheetData>
  <mergeCells count="22">
    <mergeCell ref="K8:M8"/>
    <mergeCell ref="A43:G43"/>
    <mergeCell ref="A44:G44"/>
    <mergeCell ref="A45:G45"/>
    <mergeCell ref="I43:N43"/>
    <mergeCell ref="I44:J44"/>
    <mergeCell ref="I45:J45"/>
    <mergeCell ref="J6:M6"/>
    <mergeCell ref="F39:G39"/>
    <mergeCell ref="A1:H1"/>
    <mergeCell ref="C3:D3"/>
    <mergeCell ref="F3:G3"/>
    <mergeCell ref="A6:A9"/>
    <mergeCell ref="C6:E6"/>
    <mergeCell ref="F6:H6"/>
    <mergeCell ref="C7:D7"/>
    <mergeCell ref="F7:G7"/>
    <mergeCell ref="I46:J46"/>
    <mergeCell ref="A46:G46"/>
    <mergeCell ref="A41:H41"/>
    <mergeCell ref="C8:D8"/>
    <mergeCell ref="F8:G8"/>
  </mergeCells>
  <pageMargins left="0.25" right="0.25" top="0.75" bottom="0.75" header="0.3" footer="0.3"/>
  <pageSetup paperSize="9" scale="78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DB3D3-E842-485D-91E1-B076F8F57389}">
  <dimension ref="A1:S5680"/>
  <sheetViews>
    <sheetView workbookViewId="0">
      <selection activeCell="C15" sqref="C15"/>
    </sheetView>
  </sheetViews>
  <sheetFormatPr defaultRowHeight="12.75" x14ac:dyDescent="0.2"/>
  <cols>
    <col min="1" max="1" width="56.28515625" customWidth="1"/>
    <col min="2" max="2" width="13.42578125" style="79" bestFit="1" customWidth="1"/>
    <col min="3" max="3" width="22" customWidth="1"/>
    <col min="4" max="4" width="14.85546875" style="79" customWidth="1"/>
    <col min="5" max="5" width="1.7109375" customWidth="1"/>
    <col min="6" max="6" width="12.28515625" style="79" customWidth="1"/>
    <col min="12" max="13" width="4.42578125" customWidth="1"/>
    <col min="14" max="14" width="10" style="98" customWidth="1"/>
    <col min="15" max="15" width="6.28515625" style="80" customWidth="1"/>
    <col min="16" max="16" width="9.140625" style="79"/>
    <col min="17" max="17" width="1" style="79" customWidth="1"/>
    <col min="18" max="18" width="9.140625" style="79"/>
    <col min="20" max="20" width="11.28515625" bestFit="1" customWidth="1"/>
  </cols>
  <sheetData>
    <row r="1" spans="1:19" ht="36" customHeight="1" x14ac:dyDescent="0.25">
      <c r="A1" s="179" t="s">
        <v>190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N1" s="99" t="s">
        <v>172</v>
      </c>
      <c r="O1" s="100"/>
      <c r="P1" s="82"/>
      <c r="Q1" s="164" t="s">
        <v>171</v>
      </c>
      <c r="R1" s="165"/>
      <c r="S1" s="83"/>
    </row>
    <row r="2" spans="1:19" ht="12.75" customHeight="1" x14ac:dyDescent="0.25">
      <c r="A2" s="104" t="s">
        <v>185</v>
      </c>
      <c r="B2" s="105">
        <v>871</v>
      </c>
      <c r="C2" s="102"/>
      <c r="D2" s="103"/>
      <c r="E2" s="102"/>
      <c r="F2" s="103"/>
      <c r="G2" s="102"/>
      <c r="H2" s="102"/>
      <c r="N2" s="167" t="s">
        <v>159</v>
      </c>
      <c r="O2" s="167"/>
      <c r="P2" s="167"/>
      <c r="Q2" s="167"/>
      <c r="R2" s="167"/>
    </row>
    <row r="3" spans="1:19" ht="12.75" customHeight="1" x14ac:dyDescent="0.25">
      <c r="A3" s="104" t="s">
        <v>174</v>
      </c>
      <c r="B3" s="105">
        <f>F6+F7+F8+F9+F10</f>
        <v>55</v>
      </c>
      <c r="C3" s="174" t="s">
        <v>186</v>
      </c>
      <c r="D3" s="166" t="s">
        <v>160</v>
      </c>
      <c r="E3" s="112"/>
      <c r="F3" s="166" t="s">
        <v>161</v>
      </c>
      <c r="G3" s="102"/>
      <c r="H3" s="102"/>
      <c r="N3" s="167"/>
      <c r="O3" s="167"/>
      <c r="P3" s="167"/>
      <c r="Q3" s="167"/>
      <c r="R3" s="167"/>
    </row>
    <row r="4" spans="1:19" ht="12.75" customHeight="1" x14ac:dyDescent="0.2">
      <c r="A4" s="102" t="s">
        <v>162</v>
      </c>
      <c r="B4" s="103">
        <f>B2-B3</f>
        <v>816</v>
      </c>
      <c r="C4" s="174"/>
      <c r="D4" s="166"/>
      <c r="E4" s="112"/>
      <c r="F4" s="166"/>
      <c r="G4" s="102"/>
      <c r="H4" s="102"/>
      <c r="N4" s="97">
        <v>1</v>
      </c>
      <c r="O4" s="101" t="s">
        <v>70</v>
      </c>
      <c r="P4" s="81" t="s">
        <v>71</v>
      </c>
      <c r="Q4" s="81"/>
      <c r="R4" s="78" t="s">
        <v>72</v>
      </c>
    </row>
    <row r="5" spans="1:19" ht="15" x14ac:dyDescent="0.2">
      <c r="A5" s="102" t="s">
        <v>169</v>
      </c>
      <c r="B5" s="106">
        <f>B3/B2</f>
        <v>6.3145809414466125E-2</v>
      </c>
      <c r="C5" s="174"/>
      <c r="D5" s="166"/>
      <c r="E5" s="112"/>
      <c r="F5" s="166"/>
      <c r="G5" s="102"/>
      <c r="H5" s="102"/>
      <c r="N5" s="97">
        <v>2</v>
      </c>
      <c r="O5" s="101" t="s">
        <v>70</v>
      </c>
      <c r="P5" s="81" t="s">
        <v>73</v>
      </c>
      <c r="Q5" s="81"/>
      <c r="R5" s="78" t="s">
        <v>74</v>
      </c>
    </row>
    <row r="6" spans="1:19" ht="15" x14ac:dyDescent="0.25">
      <c r="A6" s="102"/>
      <c r="B6" s="103"/>
      <c r="D6" s="111">
        <v>1</v>
      </c>
      <c r="E6" s="175"/>
      <c r="F6" s="111">
        <v>40</v>
      </c>
      <c r="G6" s="102"/>
      <c r="H6" s="102"/>
      <c r="N6" s="97">
        <v>3</v>
      </c>
      <c r="O6" s="101" t="s">
        <v>70</v>
      </c>
      <c r="P6" s="81" t="s">
        <v>75</v>
      </c>
      <c r="Q6" s="81"/>
      <c r="R6" s="78" t="s">
        <v>76</v>
      </c>
    </row>
    <row r="7" spans="1:19" ht="15" x14ac:dyDescent="0.25">
      <c r="A7" s="102"/>
      <c r="B7" s="103"/>
      <c r="C7" s="102"/>
      <c r="D7" s="111">
        <v>2</v>
      </c>
      <c r="E7" s="175"/>
      <c r="F7" s="111">
        <v>2</v>
      </c>
      <c r="G7" s="102"/>
      <c r="H7" s="102"/>
      <c r="N7" s="97">
        <v>4</v>
      </c>
      <c r="O7" s="101" t="s">
        <v>70</v>
      </c>
      <c r="P7" s="81" t="s">
        <v>77</v>
      </c>
      <c r="Q7" s="81"/>
      <c r="R7" s="78" t="s">
        <v>76</v>
      </c>
    </row>
    <row r="8" spans="1:19" ht="15" x14ac:dyDescent="0.25">
      <c r="A8" s="107" t="s">
        <v>187</v>
      </c>
      <c r="B8" s="103"/>
      <c r="C8" s="102"/>
      <c r="D8" s="111">
        <v>3</v>
      </c>
      <c r="E8" s="175"/>
      <c r="F8" s="111">
        <v>6</v>
      </c>
      <c r="G8" s="102"/>
      <c r="H8" s="102"/>
      <c r="N8" s="97">
        <v>5</v>
      </c>
      <c r="O8" s="101" t="s">
        <v>70</v>
      </c>
      <c r="P8" s="81" t="s">
        <v>78</v>
      </c>
      <c r="Q8" s="81"/>
      <c r="R8" s="78" t="s">
        <v>76</v>
      </c>
    </row>
    <row r="9" spans="1:19" ht="15" x14ac:dyDescent="0.25">
      <c r="A9" s="104" t="s">
        <v>188</v>
      </c>
      <c r="B9" s="108">
        <f>'Výběr daně a ztráta a zisk'!L22+'Výběr daně a ztráta a zisk'!L23</f>
        <v>1960837.3333333333</v>
      </c>
      <c r="C9" s="102"/>
      <c r="D9" s="111">
        <v>4</v>
      </c>
      <c r="E9" s="175"/>
      <c r="F9" s="111">
        <v>6</v>
      </c>
      <c r="G9" s="102"/>
      <c r="H9" s="102"/>
      <c r="N9" s="97">
        <v>6</v>
      </c>
      <c r="O9" s="101" t="s">
        <v>70</v>
      </c>
      <c r="P9" s="81" t="s">
        <v>79</v>
      </c>
      <c r="Q9" s="81"/>
      <c r="R9" s="78" t="s">
        <v>80</v>
      </c>
    </row>
    <row r="10" spans="1:19" ht="15" x14ac:dyDescent="0.25">
      <c r="A10" s="104" t="s">
        <v>173</v>
      </c>
      <c r="B10" s="109">
        <f>B9*B5</f>
        <v>123818.66054343665</v>
      </c>
      <c r="C10" s="102"/>
      <c r="D10" s="111">
        <v>5</v>
      </c>
      <c r="E10" s="175"/>
      <c r="F10" s="111">
        <v>1</v>
      </c>
      <c r="G10" s="102"/>
      <c r="H10" s="102"/>
      <c r="N10" s="97">
        <v>7</v>
      </c>
      <c r="O10" s="101" t="s">
        <v>70</v>
      </c>
      <c r="P10" s="81" t="s">
        <v>81</v>
      </c>
      <c r="Q10" s="81"/>
      <c r="R10" s="78" t="s">
        <v>76</v>
      </c>
    </row>
    <row r="11" spans="1:19" ht="14.25" x14ac:dyDescent="0.2">
      <c r="A11" s="102"/>
      <c r="B11" s="103"/>
      <c r="C11" s="102"/>
      <c r="D11" s="102"/>
      <c r="E11" s="102"/>
      <c r="F11" s="102"/>
      <c r="G11" s="102"/>
      <c r="H11" s="102"/>
      <c r="N11" s="97">
        <v>8</v>
      </c>
      <c r="O11" s="101" t="s">
        <v>70</v>
      </c>
      <c r="P11" s="81" t="s">
        <v>82</v>
      </c>
      <c r="Q11" s="81"/>
      <c r="R11" s="78" t="s">
        <v>72</v>
      </c>
    </row>
    <row r="12" spans="1:19" ht="14.25" x14ac:dyDescent="0.2">
      <c r="A12" s="176" t="s">
        <v>189</v>
      </c>
      <c r="B12" s="176"/>
      <c r="C12" s="102"/>
      <c r="D12" s="103"/>
      <c r="E12" s="102"/>
      <c r="F12" s="103"/>
      <c r="G12" s="102"/>
      <c r="H12" s="102"/>
      <c r="N12" s="97">
        <v>9</v>
      </c>
      <c r="O12" s="101" t="s">
        <v>70</v>
      </c>
      <c r="P12" s="81" t="s">
        <v>83</v>
      </c>
      <c r="Q12" s="81"/>
      <c r="R12" s="78" t="s">
        <v>72</v>
      </c>
    </row>
    <row r="13" spans="1:19" ht="14.25" x14ac:dyDescent="0.2">
      <c r="A13" s="176"/>
      <c r="B13" s="176"/>
      <c r="C13" s="102"/>
      <c r="D13" s="103"/>
      <c r="E13" s="102"/>
      <c r="F13" s="103"/>
      <c r="G13" s="102"/>
      <c r="H13" s="102"/>
      <c r="N13" s="97">
        <v>10</v>
      </c>
      <c r="O13" s="101" t="s">
        <v>70</v>
      </c>
      <c r="P13" s="81" t="s">
        <v>84</v>
      </c>
      <c r="Q13" s="81"/>
      <c r="R13" s="78" t="s">
        <v>72</v>
      </c>
    </row>
    <row r="14" spans="1:19" ht="15" customHeight="1" x14ac:dyDescent="0.2">
      <c r="A14" s="176"/>
      <c r="B14" s="176"/>
      <c r="C14" s="102"/>
      <c r="D14" s="103"/>
      <c r="E14" s="102"/>
      <c r="F14" s="103"/>
      <c r="G14" s="102"/>
      <c r="H14" s="102"/>
      <c r="N14" s="97">
        <v>11</v>
      </c>
      <c r="O14" s="101" t="s">
        <v>70</v>
      </c>
      <c r="P14" s="81" t="s">
        <v>85</v>
      </c>
      <c r="Q14" s="81"/>
      <c r="R14" s="78" t="s">
        <v>72</v>
      </c>
    </row>
    <row r="15" spans="1:19" ht="15" x14ac:dyDescent="0.25">
      <c r="A15" s="104" t="s">
        <v>163</v>
      </c>
      <c r="B15" s="103"/>
      <c r="C15" s="102"/>
      <c r="D15" s="103"/>
      <c r="E15" s="102"/>
      <c r="F15" s="103"/>
      <c r="G15" s="102"/>
      <c r="H15" s="102"/>
      <c r="N15" s="97">
        <v>12</v>
      </c>
      <c r="O15" s="101" t="s">
        <v>70</v>
      </c>
      <c r="P15" s="81" t="s">
        <v>86</v>
      </c>
      <c r="Q15" s="81"/>
      <c r="R15" s="78" t="s">
        <v>72</v>
      </c>
    </row>
    <row r="16" spans="1:19" ht="14.25" x14ac:dyDescent="0.2">
      <c r="A16" s="110" t="s">
        <v>164</v>
      </c>
      <c r="B16" s="109">
        <f>B10*0.5</f>
        <v>61909.330271718325</v>
      </c>
      <c r="C16" s="102"/>
      <c r="D16" s="103"/>
      <c r="E16" s="102"/>
      <c r="F16" s="103"/>
      <c r="G16" s="102"/>
      <c r="H16" s="102"/>
      <c r="N16" s="97">
        <v>13</v>
      </c>
      <c r="O16" s="101" t="s">
        <v>70</v>
      </c>
      <c r="P16" s="81" t="s">
        <v>87</v>
      </c>
      <c r="Q16" s="81"/>
      <c r="R16" s="78" t="s">
        <v>88</v>
      </c>
    </row>
    <row r="17" spans="1:18" ht="15" x14ac:dyDescent="0.25">
      <c r="A17" s="177" t="s">
        <v>170</v>
      </c>
      <c r="B17" s="178">
        <f>B10*0.75</f>
        <v>92863.995407577488</v>
      </c>
      <c r="C17" s="102"/>
      <c r="D17" s="103"/>
      <c r="E17" s="102"/>
      <c r="F17" s="103"/>
      <c r="G17" s="102"/>
      <c r="H17" s="102"/>
      <c r="N17" s="97">
        <v>14</v>
      </c>
      <c r="O17" s="101" t="s">
        <v>70</v>
      </c>
      <c r="P17" s="81" t="s">
        <v>89</v>
      </c>
      <c r="Q17" s="81"/>
      <c r="R17" s="78" t="s">
        <v>80</v>
      </c>
    </row>
    <row r="18" spans="1:18" ht="14.25" x14ac:dyDescent="0.2">
      <c r="A18" s="102"/>
      <c r="B18" s="103"/>
      <c r="C18" s="102"/>
      <c r="D18" s="103"/>
      <c r="E18" s="102"/>
      <c r="F18" s="103"/>
      <c r="G18" s="102"/>
      <c r="H18" s="102"/>
      <c r="N18" s="97">
        <v>15</v>
      </c>
      <c r="O18" s="101" t="s">
        <v>70</v>
      </c>
      <c r="P18" s="81" t="s">
        <v>90</v>
      </c>
      <c r="Q18" s="81"/>
      <c r="R18" s="78" t="s">
        <v>72</v>
      </c>
    </row>
    <row r="19" spans="1:18" ht="14.25" x14ac:dyDescent="0.2">
      <c r="A19" s="102"/>
      <c r="B19" s="103"/>
      <c r="C19" s="102"/>
      <c r="D19" s="103"/>
      <c r="E19" s="102"/>
      <c r="F19" s="103"/>
      <c r="G19" s="102"/>
      <c r="H19" s="102"/>
      <c r="N19" s="97">
        <v>16</v>
      </c>
      <c r="O19" s="101" t="s">
        <v>70</v>
      </c>
      <c r="P19" s="81" t="s">
        <v>91</v>
      </c>
      <c r="Q19" s="81"/>
      <c r="R19" s="78" t="s">
        <v>76</v>
      </c>
    </row>
    <row r="20" spans="1:18" ht="14.25" x14ac:dyDescent="0.2">
      <c r="A20" s="102"/>
      <c r="B20" s="103"/>
      <c r="C20" s="102"/>
      <c r="D20" s="103"/>
      <c r="E20" s="102"/>
      <c r="F20" s="103"/>
      <c r="G20" s="102"/>
      <c r="H20" s="102"/>
      <c r="N20" s="97">
        <v>17</v>
      </c>
      <c r="O20" s="101" t="s">
        <v>70</v>
      </c>
      <c r="P20" s="81" t="s">
        <v>92</v>
      </c>
      <c r="Q20" s="81"/>
      <c r="R20" s="78" t="s">
        <v>72</v>
      </c>
    </row>
    <row r="21" spans="1:18" ht="14.25" x14ac:dyDescent="0.2">
      <c r="A21" s="102"/>
      <c r="B21" s="103"/>
      <c r="C21" s="102"/>
      <c r="D21" s="103"/>
      <c r="E21" s="102"/>
      <c r="F21" s="103"/>
      <c r="G21" s="102"/>
      <c r="H21" s="102"/>
      <c r="N21" s="97">
        <v>18</v>
      </c>
      <c r="O21" s="101" t="s">
        <v>70</v>
      </c>
      <c r="P21" s="81" t="s">
        <v>93</v>
      </c>
      <c r="Q21" s="81"/>
      <c r="R21" s="78" t="s">
        <v>72</v>
      </c>
    </row>
    <row r="22" spans="1:18" x14ac:dyDescent="0.2">
      <c r="N22" s="97">
        <v>19</v>
      </c>
      <c r="O22" s="101" t="s">
        <v>70</v>
      </c>
      <c r="P22" s="81" t="s">
        <v>94</v>
      </c>
      <c r="Q22" s="81"/>
      <c r="R22" s="78" t="s">
        <v>74</v>
      </c>
    </row>
    <row r="23" spans="1:18" x14ac:dyDescent="0.2">
      <c r="N23" s="97">
        <v>20</v>
      </c>
      <c r="O23" s="101" t="s">
        <v>70</v>
      </c>
      <c r="P23" s="81" t="s">
        <v>95</v>
      </c>
      <c r="Q23" s="81"/>
      <c r="R23" s="78" t="s">
        <v>80</v>
      </c>
    </row>
    <row r="24" spans="1:18" x14ac:dyDescent="0.2">
      <c r="N24" s="97">
        <v>21</v>
      </c>
      <c r="O24" s="101" t="s">
        <v>70</v>
      </c>
      <c r="P24" s="81" t="s">
        <v>96</v>
      </c>
      <c r="Q24" s="81"/>
      <c r="R24" s="78" t="s">
        <v>72</v>
      </c>
    </row>
    <row r="25" spans="1:18" x14ac:dyDescent="0.2">
      <c r="N25" s="97">
        <v>22</v>
      </c>
      <c r="O25" s="101" t="s">
        <v>70</v>
      </c>
      <c r="P25" s="81" t="s">
        <v>97</v>
      </c>
      <c r="Q25" s="81"/>
      <c r="R25" s="78" t="s">
        <v>76</v>
      </c>
    </row>
    <row r="26" spans="1:18" x14ac:dyDescent="0.2">
      <c r="N26" s="97">
        <v>23</v>
      </c>
      <c r="O26" s="101" t="s">
        <v>70</v>
      </c>
      <c r="P26" s="81" t="s">
        <v>98</v>
      </c>
      <c r="Q26" s="81"/>
      <c r="R26" s="78" t="s">
        <v>76</v>
      </c>
    </row>
    <row r="27" spans="1:18" x14ac:dyDescent="0.2">
      <c r="N27" s="97">
        <v>24</v>
      </c>
      <c r="O27" s="101" t="s">
        <v>70</v>
      </c>
      <c r="P27" s="81" t="s">
        <v>99</v>
      </c>
      <c r="Q27" s="81"/>
      <c r="R27" s="78" t="s">
        <v>72</v>
      </c>
    </row>
    <row r="28" spans="1:18" x14ac:dyDescent="0.2">
      <c r="N28" s="97">
        <v>25</v>
      </c>
      <c r="O28" s="101" t="s">
        <v>70</v>
      </c>
      <c r="P28" s="81" t="s">
        <v>100</v>
      </c>
      <c r="Q28" s="81"/>
      <c r="R28" s="78" t="s">
        <v>72</v>
      </c>
    </row>
    <row r="29" spans="1:18" x14ac:dyDescent="0.2">
      <c r="N29" s="97">
        <v>26</v>
      </c>
      <c r="O29" s="101" t="s">
        <v>70</v>
      </c>
      <c r="P29" s="81" t="s">
        <v>101</v>
      </c>
      <c r="Q29" s="81"/>
      <c r="R29" s="78" t="s">
        <v>72</v>
      </c>
    </row>
    <row r="30" spans="1:18" x14ac:dyDescent="0.2">
      <c r="N30" s="97">
        <v>27</v>
      </c>
      <c r="O30" s="101" t="s">
        <v>70</v>
      </c>
      <c r="P30" s="81" t="s">
        <v>102</v>
      </c>
      <c r="Q30" s="81"/>
      <c r="R30" s="78" t="s">
        <v>72</v>
      </c>
    </row>
    <row r="31" spans="1:18" x14ac:dyDescent="0.2">
      <c r="N31" s="97">
        <v>28</v>
      </c>
      <c r="O31" s="101" t="s">
        <v>70</v>
      </c>
      <c r="P31" s="81" t="s">
        <v>103</v>
      </c>
      <c r="Q31" s="81"/>
      <c r="R31" s="78" t="s">
        <v>72</v>
      </c>
    </row>
    <row r="32" spans="1:18" x14ac:dyDescent="0.2">
      <c r="N32" s="97">
        <v>29</v>
      </c>
      <c r="O32" s="101" t="s">
        <v>70</v>
      </c>
      <c r="P32" s="81" t="s">
        <v>104</v>
      </c>
      <c r="Q32" s="81"/>
      <c r="R32" s="78" t="s">
        <v>72</v>
      </c>
    </row>
    <row r="33" spans="14:18" x14ac:dyDescent="0.2">
      <c r="N33" s="97">
        <v>30</v>
      </c>
      <c r="O33" s="101" t="s">
        <v>70</v>
      </c>
      <c r="P33" s="81" t="s">
        <v>105</v>
      </c>
      <c r="Q33" s="81"/>
      <c r="R33" s="78" t="s">
        <v>72</v>
      </c>
    </row>
    <row r="34" spans="14:18" x14ac:dyDescent="0.2">
      <c r="N34" s="97">
        <v>31</v>
      </c>
      <c r="O34" s="101" t="s">
        <v>70</v>
      </c>
      <c r="P34" s="81" t="s">
        <v>106</v>
      </c>
      <c r="Q34" s="81"/>
      <c r="R34" s="78" t="s">
        <v>74</v>
      </c>
    </row>
    <row r="35" spans="14:18" x14ac:dyDescent="0.2">
      <c r="N35" s="97">
        <v>32</v>
      </c>
      <c r="O35" s="101" t="s">
        <v>70</v>
      </c>
      <c r="P35" s="81" t="s">
        <v>107</v>
      </c>
      <c r="Q35" s="81"/>
      <c r="R35" s="78" t="s">
        <v>76</v>
      </c>
    </row>
    <row r="36" spans="14:18" x14ac:dyDescent="0.2">
      <c r="N36" s="97">
        <v>33</v>
      </c>
      <c r="O36" s="101" t="s">
        <v>70</v>
      </c>
      <c r="P36" s="81" t="s">
        <v>108</v>
      </c>
      <c r="Q36" s="81"/>
      <c r="R36" s="78" t="s">
        <v>76</v>
      </c>
    </row>
    <row r="37" spans="14:18" x14ac:dyDescent="0.2">
      <c r="N37" s="97">
        <v>34</v>
      </c>
      <c r="O37" s="101" t="s">
        <v>70</v>
      </c>
      <c r="P37" s="81" t="s">
        <v>109</v>
      </c>
      <c r="Q37" s="81"/>
      <c r="R37" s="78" t="s">
        <v>76</v>
      </c>
    </row>
    <row r="38" spans="14:18" x14ac:dyDescent="0.2">
      <c r="N38" s="97">
        <v>35</v>
      </c>
      <c r="O38" s="101" t="s">
        <v>70</v>
      </c>
      <c r="P38" s="81" t="s">
        <v>110</v>
      </c>
      <c r="Q38" s="81"/>
      <c r="R38" s="78" t="s">
        <v>76</v>
      </c>
    </row>
    <row r="39" spans="14:18" x14ac:dyDescent="0.2">
      <c r="N39" s="97">
        <v>36</v>
      </c>
      <c r="O39" s="101" t="s">
        <v>70</v>
      </c>
      <c r="P39" s="81" t="s">
        <v>111</v>
      </c>
      <c r="Q39" s="81"/>
      <c r="R39" s="78" t="s">
        <v>76</v>
      </c>
    </row>
    <row r="40" spans="14:18" x14ac:dyDescent="0.2">
      <c r="N40" s="97">
        <v>37</v>
      </c>
      <c r="O40" s="101" t="s">
        <v>70</v>
      </c>
      <c r="P40" s="81" t="s">
        <v>112</v>
      </c>
      <c r="Q40" s="81"/>
      <c r="R40" s="78" t="s">
        <v>76</v>
      </c>
    </row>
    <row r="41" spans="14:18" x14ac:dyDescent="0.2">
      <c r="N41" s="97">
        <v>38</v>
      </c>
      <c r="O41" s="101" t="s">
        <v>70</v>
      </c>
      <c r="P41" s="81" t="s">
        <v>113</v>
      </c>
      <c r="Q41" s="81"/>
      <c r="R41" s="78" t="s">
        <v>80</v>
      </c>
    </row>
    <row r="42" spans="14:18" x14ac:dyDescent="0.2">
      <c r="N42" s="97">
        <v>39</v>
      </c>
      <c r="O42" s="101" t="s">
        <v>70</v>
      </c>
      <c r="P42" s="81" t="s">
        <v>114</v>
      </c>
      <c r="Q42" s="81"/>
      <c r="R42" s="78" t="s">
        <v>76</v>
      </c>
    </row>
    <row r="43" spans="14:18" x14ac:dyDescent="0.2">
      <c r="N43" s="97">
        <v>40</v>
      </c>
      <c r="O43" s="101" t="s">
        <v>70</v>
      </c>
      <c r="P43" s="81" t="s">
        <v>115</v>
      </c>
      <c r="Q43" s="81"/>
      <c r="R43" s="78" t="s">
        <v>72</v>
      </c>
    </row>
    <row r="44" spans="14:18" x14ac:dyDescent="0.2">
      <c r="N44" s="97">
        <v>41</v>
      </c>
      <c r="O44" s="101" t="s">
        <v>70</v>
      </c>
      <c r="P44" s="81" t="s">
        <v>116</v>
      </c>
      <c r="Q44" s="81"/>
      <c r="R44" s="78" t="s">
        <v>72</v>
      </c>
    </row>
    <row r="45" spans="14:18" x14ac:dyDescent="0.2">
      <c r="N45" s="97">
        <v>42</v>
      </c>
      <c r="O45" s="101" t="s">
        <v>70</v>
      </c>
      <c r="P45" s="81" t="s">
        <v>117</v>
      </c>
      <c r="Q45" s="81"/>
      <c r="R45" s="78" t="s">
        <v>72</v>
      </c>
    </row>
    <row r="46" spans="14:18" x14ac:dyDescent="0.2">
      <c r="N46" s="97">
        <v>43</v>
      </c>
      <c r="O46" s="101" t="s">
        <v>70</v>
      </c>
      <c r="P46" s="81" t="s">
        <v>118</v>
      </c>
      <c r="Q46" s="81"/>
      <c r="R46" s="78" t="s">
        <v>76</v>
      </c>
    </row>
    <row r="47" spans="14:18" x14ac:dyDescent="0.2">
      <c r="N47" s="97">
        <v>44</v>
      </c>
      <c r="O47" s="101" t="s">
        <v>70</v>
      </c>
      <c r="P47" s="81" t="s">
        <v>119</v>
      </c>
      <c r="Q47" s="81"/>
      <c r="R47" s="78" t="s">
        <v>72</v>
      </c>
    </row>
    <row r="48" spans="14:18" x14ac:dyDescent="0.2">
      <c r="N48" s="97">
        <v>45</v>
      </c>
      <c r="O48" s="101" t="s">
        <v>70</v>
      </c>
      <c r="P48" s="81" t="s">
        <v>120</v>
      </c>
      <c r="Q48" s="81"/>
      <c r="R48" s="78" t="s">
        <v>76</v>
      </c>
    </row>
    <row r="49" spans="14:18" x14ac:dyDescent="0.2">
      <c r="N49" s="97">
        <v>46</v>
      </c>
      <c r="O49" s="101" t="s">
        <v>70</v>
      </c>
      <c r="P49" s="81" t="s">
        <v>121</v>
      </c>
      <c r="Q49" s="81"/>
      <c r="R49" s="78" t="s">
        <v>72</v>
      </c>
    </row>
    <row r="50" spans="14:18" x14ac:dyDescent="0.2">
      <c r="N50" s="97">
        <v>47</v>
      </c>
      <c r="O50" s="101" t="s">
        <v>70</v>
      </c>
      <c r="P50" s="81" t="s">
        <v>122</v>
      </c>
      <c r="Q50" s="81"/>
      <c r="R50" s="78" t="s">
        <v>80</v>
      </c>
    </row>
    <row r="51" spans="14:18" x14ac:dyDescent="0.2">
      <c r="N51" s="97">
        <v>48</v>
      </c>
      <c r="O51" s="101" t="s">
        <v>70</v>
      </c>
      <c r="P51" s="81" t="s">
        <v>123</v>
      </c>
      <c r="Q51" s="81"/>
      <c r="R51" s="78" t="s">
        <v>72</v>
      </c>
    </row>
    <row r="52" spans="14:18" x14ac:dyDescent="0.2">
      <c r="N52" s="97">
        <v>49</v>
      </c>
      <c r="O52" s="101" t="s">
        <v>70</v>
      </c>
      <c r="P52" s="81" t="s">
        <v>124</v>
      </c>
      <c r="Q52" s="81"/>
      <c r="R52" s="78" t="s">
        <v>72</v>
      </c>
    </row>
    <row r="53" spans="14:18" x14ac:dyDescent="0.2">
      <c r="N53" s="97">
        <v>50</v>
      </c>
      <c r="O53" s="101" t="s">
        <v>70</v>
      </c>
      <c r="P53" s="81" t="s">
        <v>125</v>
      </c>
      <c r="Q53" s="81"/>
      <c r="R53" s="78" t="s">
        <v>72</v>
      </c>
    </row>
    <row r="54" spans="14:18" x14ac:dyDescent="0.2">
      <c r="N54" s="97">
        <v>51</v>
      </c>
      <c r="O54" s="101" t="s">
        <v>70</v>
      </c>
      <c r="P54" s="81" t="s">
        <v>126</v>
      </c>
      <c r="Q54" s="81"/>
      <c r="R54" s="78" t="s">
        <v>76</v>
      </c>
    </row>
    <row r="55" spans="14:18" x14ac:dyDescent="0.2">
      <c r="N55" s="97">
        <v>52</v>
      </c>
      <c r="O55" s="101" t="s">
        <v>70</v>
      </c>
      <c r="P55" s="81" t="s">
        <v>127</v>
      </c>
      <c r="Q55" s="81"/>
      <c r="R55" s="78" t="s">
        <v>76</v>
      </c>
    </row>
    <row r="56" spans="14:18" x14ac:dyDescent="0.2">
      <c r="N56" s="97">
        <v>53</v>
      </c>
      <c r="O56" s="101" t="s">
        <v>70</v>
      </c>
      <c r="P56" s="81" t="s">
        <v>128</v>
      </c>
      <c r="Q56" s="81"/>
      <c r="R56" s="78" t="s">
        <v>72</v>
      </c>
    </row>
    <row r="57" spans="14:18" x14ac:dyDescent="0.2">
      <c r="N57" s="97">
        <v>54</v>
      </c>
      <c r="O57" s="101" t="s">
        <v>70</v>
      </c>
      <c r="P57" s="81" t="s">
        <v>129</v>
      </c>
      <c r="Q57" s="81"/>
      <c r="R57" s="78" t="s">
        <v>80</v>
      </c>
    </row>
    <row r="58" spans="14:18" x14ac:dyDescent="0.2">
      <c r="N58" s="97">
        <v>55</v>
      </c>
      <c r="O58" s="101" t="s">
        <v>70</v>
      </c>
      <c r="P58" s="81" t="s">
        <v>130</v>
      </c>
      <c r="Q58" s="81"/>
      <c r="R58" s="78" t="s">
        <v>72</v>
      </c>
    </row>
    <row r="59" spans="14:18" x14ac:dyDescent="0.2">
      <c r="N59" s="97">
        <v>56</v>
      </c>
      <c r="O59" s="101" t="s">
        <v>70</v>
      </c>
      <c r="P59" s="81" t="s">
        <v>131</v>
      </c>
      <c r="Q59" s="81"/>
      <c r="R59" s="78" t="s">
        <v>72</v>
      </c>
    </row>
    <row r="60" spans="14:18" x14ac:dyDescent="0.2">
      <c r="N60" s="97">
        <v>57</v>
      </c>
      <c r="O60" s="101" t="s">
        <v>70</v>
      </c>
      <c r="P60" s="81" t="s">
        <v>132</v>
      </c>
      <c r="Q60" s="81"/>
      <c r="R60" s="78" t="s">
        <v>72</v>
      </c>
    </row>
    <row r="61" spans="14:18" x14ac:dyDescent="0.2">
      <c r="N61" s="97">
        <v>58</v>
      </c>
      <c r="O61" s="101" t="s">
        <v>70</v>
      </c>
      <c r="P61" s="81" t="s">
        <v>133</v>
      </c>
      <c r="Q61" s="81"/>
      <c r="R61" s="78" t="s">
        <v>72</v>
      </c>
    </row>
    <row r="62" spans="14:18" x14ac:dyDescent="0.2">
      <c r="N62" s="97">
        <v>59</v>
      </c>
      <c r="O62" s="101" t="s">
        <v>70</v>
      </c>
      <c r="P62" s="81" t="s">
        <v>134</v>
      </c>
      <c r="Q62" s="81"/>
      <c r="R62" s="78" t="s">
        <v>76</v>
      </c>
    </row>
    <row r="63" spans="14:18" x14ac:dyDescent="0.2">
      <c r="N63" s="97">
        <v>60</v>
      </c>
      <c r="O63" s="101" t="s">
        <v>70</v>
      </c>
      <c r="P63" s="81" t="s">
        <v>135</v>
      </c>
      <c r="Q63" s="81"/>
      <c r="R63" s="78" t="s">
        <v>76</v>
      </c>
    </row>
    <row r="64" spans="14:18" x14ac:dyDescent="0.2">
      <c r="N64" s="97">
        <v>61</v>
      </c>
      <c r="O64" s="101" t="s">
        <v>70</v>
      </c>
      <c r="P64" s="81" t="s">
        <v>136</v>
      </c>
      <c r="Q64" s="81"/>
      <c r="R64" s="78" t="s">
        <v>74</v>
      </c>
    </row>
    <row r="65" spans="14:18" x14ac:dyDescent="0.2">
      <c r="N65" s="97">
        <v>62</v>
      </c>
      <c r="O65" s="101" t="s">
        <v>70</v>
      </c>
      <c r="P65" s="81" t="s">
        <v>137</v>
      </c>
      <c r="Q65" s="81"/>
      <c r="R65" s="78" t="s">
        <v>76</v>
      </c>
    </row>
    <row r="66" spans="14:18" x14ac:dyDescent="0.2">
      <c r="N66" s="97">
        <v>63</v>
      </c>
      <c r="O66" s="101" t="s">
        <v>70</v>
      </c>
      <c r="P66" s="81" t="s">
        <v>138</v>
      </c>
      <c r="Q66" s="81"/>
      <c r="R66" s="78" t="s">
        <v>72</v>
      </c>
    </row>
    <row r="67" spans="14:18" x14ac:dyDescent="0.2">
      <c r="N67" s="97">
        <v>64</v>
      </c>
      <c r="O67" s="101" t="s">
        <v>70</v>
      </c>
      <c r="P67" s="81" t="s">
        <v>139</v>
      </c>
      <c r="Q67" s="81"/>
      <c r="R67" s="78" t="s">
        <v>76</v>
      </c>
    </row>
    <row r="68" spans="14:18" x14ac:dyDescent="0.2">
      <c r="N68" s="97">
        <v>65</v>
      </c>
      <c r="O68" s="101" t="s">
        <v>70</v>
      </c>
      <c r="P68" s="81" t="s">
        <v>140</v>
      </c>
      <c r="Q68" s="81"/>
      <c r="R68" s="78" t="s">
        <v>74</v>
      </c>
    </row>
    <row r="69" spans="14:18" x14ac:dyDescent="0.2">
      <c r="N69" s="97">
        <v>66</v>
      </c>
      <c r="O69" s="101" t="s">
        <v>70</v>
      </c>
      <c r="P69" s="81" t="s">
        <v>141</v>
      </c>
      <c r="Q69" s="81"/>
      <c r="R69" s="78" t="s">
        <v>80</v>
      </c>
    </row>
    <row r="70" spans="14:18" x14ac:dyDescent="0.2">
      <c r="N70" s="97">
        <v>67</v>
      </c>
      <c r="O70" s="101" t="s">
        <v>70</v>
      </c>
      <c r="P70" s="81" t="s">
        <v>142</v>
      </c>
      <c r="Q70" s="81"/>
      <c r="R70" s="78" t="s">
        <v>76</v>
      </c>
    </row>
    <row r="71" spans="14:18" x14ac:dyDescent="0.2">
      <c r="N71" s="97">
        <v>68</v>
      </c>
      <c r="O71" s="101" t="s">
        <v>70</v>
      </c>
      <c r="P71" s="81" t="s">
        <v>143</v>
      </c>
      <c r="Q71" s="81"/>
      <c r="R71" s="78" t="s">
        <v>72</v>
      </c>
    </row>
    <row r="72" spans="14:18" x14ac:dyDescent="0.2">
      <c r="N72" s="97">
        <v>69</v>
      </c>
      <c r="O72" s="101" t="s">
        <v>70</v>
      </c>
      <c r="P72" s="81" t="s">
        <v>144</v>
      </c>
      <c r="Q72" s="81"/>
      <c r="R72" s="78" t="s">
        <v>72</v>
      </c>
    </row>
    <row r="73" spans="14:18" x14ac:dyDescent="0.2">
      <c r="N73" s="97">
        <v>70</v>
      </c>
      <c r="O73" s="101" t="s">
        <v>70</v>
      </c>
      <c r="P73" s="81" t="s">
        <v>145</v>
      </c>
      <c r="Q73" s="81"/>
      <c r="R73" s="78" t="s">
        <v>76</v>
      </c>
    </row>
    <row r="74" spans="14:18" x14ac:dyDescent="0.2">
      <c r="N74" s="97">
        <v>71</v>
      </c>
      <c r="O74" s="101" t="s">
        <v>70</v>
      </c>
      <c r="P74" s="81" t="s">
        <v>146</v>
      </c>
      <c r="Q74" s="81"/>
      <c r="R74" s="78" t="s">
        <v>72</v>
      </c>
    </row>
    <row r="75" spans="14:18" x14ac:dyDescent="0.2">
      <c r="N75" s="97">
        <v>72</v>
      </c>
      <c r="O75" s="101" t="s">
        <v>70</v>
      </c>
      <c r="P75" s="81" t="s">
        <v>147</v>
      </c>
      <c r="Q75" s="81"/>
      <c r="R75" s="78" t="s">
        <v>76</v>
      </c>
    </row>
    <row r="76" spans="14:18" x14ac:dyDescent="0.2">
      <c r="N76" s="97">
        <v>73</v>
      </c>
      <c r="O76" s="101" t="s">
        <v>70</v>
      </c>
      <c r="P76" s="81" t="s">
        <v>148</v>
      </c>
      <c r="Q76" s="81"/>
      <c r="R76" s="78" t="s">
        <v>72</v>
      </c>
    </row>
    <row r="77" spans="14:18" x14ac:dyDescent="0.2">
      <c r="N77" s="97">
        <v>74</v>
      </c>
      <c r="O77" s="101" t="s">
        <v>70</v>
      </c>
      <c r="P77" s="81" t="s">
        <v>149</v>
      </c>
      <c r="Q77" s="81"/>
      <c r="R77" s="78" t="s">
        <v>76</v>
      </c>
    </row>
    <row r="78" spans="14:18" x14ac:dyDescent="0.2">
      <c r="N78" s="97">
        <v>75</v>
      </c>
      <c r="O78" s="101" t="s">
        <v>70</v>
      </c>
      <c r="P78" s="81" t="s">
        <v>150</v>
      </c>
      <c r="Q78" s="81"/>
      <c r="R78" s="78" t="s">
        <v>74</v>
      </c>
    </row>
    <row r="79" spans="14:18" x14ac:dyDescent="0.2">
      <c r="N79" s="97">
        <v>76</v>
      </c>
      <c r="O79" s="101" t="s">
        <v>70</v>
      </c>
      <c r="P79" s="81" t="s">
        <v>151</v>
      </c>
      <c r="Q79" s="81"/>
      <c r="R79" s="78" t="s">
        <v>72</v>
      </c>
    </row>
    <row r="80" spans="14:18" x14ac:dyDescent="0.2">
      <c r="N80" s="97">
        <v>77</v>
      </c>
      <c r="O80" s="101" t="s">
        <v>70</v>
      </c>
      <c r="P80" s="81" t="s">
        <v>152</v>
      </c>
      <c r="Q80" s="81"/>
      <c r="R80" s="78" t="s">
        <v>76</v>
      </c>
    </row>
    <row r="81" spans="14:18" x14ac:dyDescent="0.2">
      <c r="N81" s="97">
        <v>78</v>
      </c>
      <c r="O81" s="101" t="s">
        <v>70</v>
      </c>
      <c r="P81" s="81" t="s">
        <v>153</v>
      </c>
      <c r="Q81" s="81"/>
      <c r="R81" s="78" t="s">
        <v>76</v>
      </c>
    </row>
    <row r="82" spans="14:18" x14ac:dyDescent="0.2">
      <c r="N82" s="97">
        <v>79</v>
      </c>
      <c r="O82" s="101" t="s">
        <v>70</v>
      </c>
      <c r="P82" s="81" t="s">
        <v>154</v>
      </c>
      <c r="Q82" s="81"/>
      <c r="R82" s="78" t="s">
        <v>72</v>
      </c>
    </row>
    <row r="83" spans="14:18" x14ac:dyDescent="0.2">
      <c r="N83" s="97">
        <v>80</v>
      </c>
      <c r="O83" s="101" t="s">
        <v>70</v>
      </c>
      <c r="P83" s="81" t="s">
        <v>155</v>
      </c>
      <c r="Q83" s="81"/>
      <c r="R83" s="78" t="s">
        <v>72</v>
      </c>
    </row>
    <row r="84" spans="14:18" x14ac:dyDescent="0.2">
      <c r="N84" s="97">
        <v>81</v>
      </c>
      <c r="O84" s="101" t="s">
        <v>70</v>
      </c>
      <c r="P84" s="81" t="s">
        <v>156</v>
      </c>
      <c r="Q84" s="81"/>
      <c r="R84" s="78" t="s">
        <v>72</v>
      </c>
    </row>
    <row r="85" spans="14:18" x14ac:dyDescent="0.2">
      <c r="N85" s="97">
        <v>82</v>
      </c>
      <c r="O85" s="101" t="s">
        <v>70</v>
      </c>
      <c r="P85" s="81" t="s">
        <v>157</v>
      </c>
      <c r="Q85" s="81"/>
      <c r="R85" s="78" t="s">
        <v>76</v>
      </c>
    </row>
    <row r="86" spans="14:18" x14ac:dyDescent="0.2">
      <c r="N86" s="97">
        <v>83</v>
      </c>
      <c r="O86" s="101" t="s">
        <v>70</v>
      </c>
      <c r="P86" s="81" t="s">
        <v>158</v>
      </c>
      <c r="Q86" s="81"/>
      <c r="R86" s="78" t="s">
        <v>72</v>
      </c>
    </row>
    <row r="87" spans="14:18" x14ac:dyDescent="0.2">
      <c r="N87"/>
      <c r="P87"/>
      <c r="Q87"/>
      <c r="R87"/>
    </row>
    <row r="88" spans="14:18" x14ac:dyDescent="0.2">
      <c r="N88"/>
      <c r="P88"/>
      <c r="Q88"/>
      <c r="R88"/>
    </row>
    <row r="89" spans="14:18" x14ac:dyDescent="0.2">
      <c r="N89"/>
      <c r="P89"/>
      <c r="Q89"/>
      <c r="R89"/>
    </row>
    <row r="90" spans="14:18" x14ac:dyDescent="0.2">
      <c r="N90"/>
      <c r="P90"/>
      <c r="Q90"/>
      <c r="R90"/>
    </row>
    <row r="91" spans="14:18" x14ac:dyDescent="0.2">
      <c r="N91"/>
      <c r="P91"/>
      <c r="Q91"/>
      <c r="R91"/>
    </row>
    <row r="92" spans="14:18" x14ac:dyDescent="0.2">
      <c r="N92"/>
      <c r="P92"/>
      <c r="Q92"/>
      <c r="R92"/>
    </row>
    <row r="93" spans="14:18" x14ac:dyDescent="0.2">
      <c r="N93"/>
      <c r="P93"/>
      <c r="Q93"/>
      <c r="R93"/>
    </row>
    <row r="94" spans="14:18" x14ac:dyDescent="0.2">
      <c r="N94"/>
      <c r="P94"/>
      <c r="Q94"/>
      <c r="R94"/>
    </row>
    <row r="95" spans="14:18" x14ac:dyDescent="0.2">
      <c r="N95"/>
      <c r="P95"/>
      <c r="Q95"/>
      <c r="R95"/>
    </row>
    <row r="96" spans="14:18" x14ac:dyDescent="0.2">
      <c r="N96"/>
      <c r="P96"/>
      <c r="Q96"/>
      <c r="R96"/>
    </row>
    <row r="97" spans="14:18" x14ac:dyDescent="0.2">
      <c r="N97"/>
      <c r="P97"/>
      <c r="Q97"/>
      <c r="R97"/>
    </row>
    <row r="98" spans="14:18" x14ac:dyDescent="0.2">
      <c r="N98"/>
      <c r="P98"/>
      <c r="Q98"/>
      <c r="R98"/>
    </row>
    <row r="99" spans="14:18" x14ac:dyDescent="0.2">
      <c r="N99"/>
      <c r="P99"/>
      <c r="Q99"/>
      <c r="R99"/>
    </row>
    <row r="100" spans="14:18" x14ac:dyDescent="0.2">
      <c r="N100"/>
      <c r="P100"/>
      <c r="Q100"/>
      <c r="R100"/>
    </row>
    <row r="101" spans="14:18" x14ac:dyDescent="0.2">
      <c r="N101"/>
      <c r="P101"/>
      <c r="Q101"/>
      <c r="R101"/>
    </row>
    <row r="102" spans="14:18" x14ac:dyDescent="0.2">
      <c r="N102"/>
      <c r="P102"/>
      <c r="Q102"/>
      <c r="R102"/>
    </row>
    <row r="103" spans="14:18" x14ac:dyDescent="0.2">
      <c r="N103"/>
      <c r="P103"/>
      <c r="Q103"/>
      <c r="R103"/>
    </row>
    <row r="104" spans="14:18" x14ac:dyDescent="0.2">
      <c r="N104"/>
      <c r="P104"/>
      <c r="Q104"/>
      <c r="R104"/>
    </row>
    <row r="105" spans="14:18" x14ac:dyDescent="0.2">
      <c r="N105"/>
      <c r="P105"/>
      <c r="Q105"/>
      <c r="R105"/>
    </row>
    <row r="106" spans="14:18" x14ac:dyDescent="0.2">
      <c r="N106"/>
      <c r="P106"/>
      <c r="Q106"/>
      <c r="R106"/>
    </row>
    <row r="107" spans="14:18" x14ac:dyDescent="0.2">
      <c r="N107"/>
      <c r="P107"/>
      <c r="Q107"/>
      <c r="R107"/>
    </row>
    <row r="108" spans="14:18" x14ac:dyDescent="0.2">
      <c r="N108"/>
      <c r="P108"/>
      <c r="Q108"/>
      <c r="R108"/>
    </row>
    <row r="109" spans="14:18" x14ac:dyDescent="0.2">
      <c r="N109"/>
      <c r="P109"/>
      <c r="Q109"/>
      <c r="R109"/>
    </row>
    <row r="110" spans="14:18" x14ac:dyDescent="0.2">
      <c r="N110"/>
      <c r="P110"/>
      <c r="Q110"/>
      <c r="R110"/>
    </row>
    <row r="111" spans="14:18" x14ac:dyDescent="0.2">
      <c r="N111"/>
      <c r="P111"/>
      <c r="Q111"/>
      <c r="R111"/>
    </row>
    <row r="112" spans="14:18" x14ac:dyDescent="0.2">
      <c r="N112"/>
      <c r="P112"/>
      <c r="Q112"/>
      <c r="R112"/>
    </row>
    <row r="113" spans="14:18" x14ac:dyDescent="0.2">
      <c r="N113"/>
      <c r="P113"/>
      <c r="Q113"/>
      <c r="R113"/>
    </row>
    <row r="114" spans="14:18" x14ac:dyDescent="0.2">
      <c r="N114"/>
      <c r="P114"/>
      <c r="Q114"/>
      <c r="R114"/>
    </row>
    <row r="115" spans="14:18" x14ac:dyDescent="0.2">
      <c r="N115"/>
      <c r="P115"/>
      <c r="Q115"/>
      <c r="R115"/>
    </row>
    <row r="116" spans="14:18" x14ac:dyDescent="0.2">
      <c r="N116"/>
      <c r="P116"/>
      <c r="Q116"/>
      <c r="R116"/>
    </row>
    <row r="117" spans="14:18" x14ac:dyDescent="0.2">
      <c r="N117"/>
      <c r="P117"/>
      <c r="Q117"/>
      <c r="R117"/>
    </row>
    <row r="118" spans="14:18" x14ac:dyDescent="0.2">
      <c r="N118"/>
      <c r="P118"/>
      <c r="Q118"/>
      <c r="R118"/>
    </row>
    <row r="119" spans="14:18" x14ac:dyDescent="0.2">
      <c r="N119"/>
      <c r="P119"/>
      <c r="Q119"/>
      <c r="R119"/>
    </row>
    <row r="120" spans="14:18" x14ac:dyDescent="0.2">
      <c r="N120"/>
      <c r="P120"/>
      <c r="Q120"/>
      <c r="R120"/>
    </row>
    <row r="121" spans="14:18" x14ac:dyDescent="0.2">
      <c r="N121"/>
      <c r="P121"/>
      <c r="Q121"/>
      <c r="R121"/>
    </row>
    <row r="122" spans="14:18" x14ac:dyDescent="0.2">
      <c r="N122"/>
      <c r="P122"/>
      <c r="Q122"/>
      <c r="R122"/>
    </row>
    <row r="123" spans="14:18" x14ac:dyDescent="0.2">
      <c r="N123"/>
      <c r="P123"/>
      <c r="Q123"/>
      <c r="R123"/>
    </row>
    <row r="124" spans="14:18" x14ac:dyDescent="0.2">
      <c r="N124"/>
      <c r="P124"/>
      <c r="Q124"/>
      <c r="R124"/>
    </row>
    <row r="125" spans="14:18" x14ac:dyDescent="0.2">
      <c r="N125"/>
      <c r="P125"/>
      <c r="Q125"/>
      <c r="R125"/>
    </row>
    <row r="126" spans="14:18" x14ac:dyDescent="0.2">
      <c r="N126"/>
      <c r="P126"/>
      <c r="Q126"/>
      <c r="R126"/>
    </row>
    <row r="127" spans="14:18" x14ac:dyDescent="0.2">
      <c r="N127"/>
      <c r="P127"/>
      <c r="Q127"/>
      <c r="R127"/>
    </row>
    <row r="128" spans="14:18" x14ac:dyDescent="0.2">
      <c r="N128"/>
      <c r="P128"/>
      <c r="Q128"/>
      <c r="R128"/>
    </row>
    <row r="129" spans="14:18" x14ac:dyDescent="0.2">
      <c r="N129"/>
      <c r="P129"/>
      <c r="Q129"/>
      <c r="R129"/>
    </row>
    <row r="130" spans="14:18" x14ac:dyDescent="0.2">
      <c r="N130"/>
      <c r="P130"/>
      <c r="Q130"/>
      <c r="R130"/>
    </row>
    <row r="131" spans="14:18" x14ac:dyDescent="0.2">
      <c r="N131"/>
      <c r="P131"/>
      <c r="Q131"/>
      <c r="R131"/>
    </row>
    <row r="132" spans="14:18" x14ac:dyDescent="0.2">
      <c r="N132"/>
      <c r="P132"/>
      <c r="Q132"/>
      <c r="R132"/>
    </row>
    <row r="133" spans="14:18" x14ac:dyDescent="0.2">
      <c r="N133"/>
      <c r="P133"/>
      <c r="Q133"/>
      <c r="R133"/>
    </row>
    <row r="134" spans="14:18" x14ac:dyDescent="0.2">
      <c r="N134"/>
      <c r="P134"/>
      <c r="Q134"/>
      <c r="R134"/>
    </row>
    <row r="135" spans="14:18" x14ac:dyDescent="0.2">
      <c r="N135"/>
      <c r="P135"/>
      <c r="Q135"/>
      <c r="R135"/>
    </row>
    <row r="136" spans="14:18" x14ac:dyDescent="0.2">
      <c r="N136"/>
      <c r="P136"/>
      <c r="Q136"/>
      <c r="R136"/>
    </row>
    <row r="137" spans="14:18" x14ac:dyDescent="0.2">
      <c r="N137"/>
      <c r="P137"/>
      <c r="Q137"/>
      <c r="R137"/>
    </row>
    <row r="138" spans="14:18" x14ac:dyDescent="0.2">
      <c r="N138"/>
      <c r="P138"/>
      <c r="Q138"/>
      <c r="R138"/>
    </row>
    <row r="139" spans="14:18" x14ac:dyDescent="0.2">
      <c r="N139"/>
      <c r="P139"/>
      <c r="Q139"/>
      <c r="R139"/>
    </row>
    <row r="140" spans="14:18" x14ac:dyDescent="0.2">
      <c r="N140"/>
      <c r="P140"/>
      <c r="Q140"/>
      <c r="R140"/>
    </row>
    <row r="141" spans="14:18" x14ac:dyDescent="0.2">
      <c r="N141"/>
      <c r="P141"/>
      <c r="Q141"/>
      <c r="R141"/>
    </row>
    <row r="142" spans="14:18" x14ac:dyDescent="0.2">
      <c r="N142"/>
      <c r="P142"/>
      <c r="Q142"/>
      <c r="R142"/>
    </row>
    <row r="143" spans="14:18" x14ac:dyDescent="0.2">
      <c r="N143"/>
      <c r="P143"/>
      <c r="Q143"/>
      <c r="R143"/>
    </row>
    <row r="144" spans="14:18" x14ac:dyDescent="0.2">
      <c r="N144"/>
      <c r="P144"/>
      <c r="Q144"/>
      <c r="R144"/>
    </row>
    <row r="145" spans="14:18" x14ac:dyDescent="0.2">
      <c r="N145"/>
      <c r="P145"/>
      <c r="Q145"/>
      <c r="R145"/>
    </row>
    <row r="146" spans="14:18" x14ac:dyDescent="0.2">
      <c r="N146"/>
      <c r="P146"/>
      <c r="Q146"/>
      <c r="R146"/>
    </row>
    <row r="147" spans="14:18" x14ac:dyDescent="0.2">
      <c r="N147"/>
      <c r="P147"/>
      <c r="Q147"/>
      <c r="R147"/>
    </row>
    <row r="148" spans="14:18" x14ac:dyDescent="0.2">
      <c r="N148"/>
      <c r="P148"/>
      <c r="Q148"/>
      <c r="R148"/>
    </row>
    <row r="149" spans="14:18" x14ac:dyDescent="0.2">
      <c r="N149"/>
      <c r="P149"/>
      <c r="Q149"/>
      <c r="R149"/>
    </row>
    <row r="150" spans="14:18" x14ac:dyDescent="0.2">
      <c r="N150"/>
      <c r="P150"/>
      <c r="Q150"/>
      <c r="R150"/>
    </row>
    <row r="151" spans="14:18" x14ac:dyDescent="0.2">
      <c r="N151"/>
      <c r="P151"/>
      <c r="Q151"/>
      <c r="R151"/>
    </row>
    <row r="152" spans="14:18" x14ac:dyDescent="0.2">
      <c r="N152"/>
      <c r="P152"/>
      <c r="Q152"/>
      <c r="R152"/>
    </row>
    <row r="153" spans="14:18" x14ac:dyDescent="0.2">
      <c r="N153"/>
      <c r="P153"/>
      <c r="Q153"/>
      <c r="R153"/>
    </row>
    <row r="154" spans="14:18" x14ac:dyDescent="0.2">
      <c r="N154"/>
      <c r="P154"/>
      <c r="Q154"/>
      <c r="R154"/>
    </row>
    <row r="155" spans="14:18" x14ac:dyDescent="0.2">
      <c r="N155"/>
      <c r="P155"/>
      <c r="Q155"/>
      <c r="R155"/>
    </row>
    <row r="156" spans="14:18" x14ac:dyDescent="0.2">
      <c r="N156"/>
      <c r="P156"/>
      <c r="Q156"/>
      <c r="R156"/>
    </row>
    <row r="157" spans="14:18" x14ac:dyDescent="0.2">
      <c r="N157"/>
      <c r="P157"/>
      <c r="Q157"/>
      <c r="R157"/>
    </row>
    <row r="158" spans="14:18" x14ac:dyDescent="0.2">
      <c r="N158"/>
      <c r="P158"/>
      <c r="Q158"/>
      <c r="R158"/>
    </row>
    <row r="159" spans="14:18" x14ac:dyDescent="0.2">
      <c r="N159"/>
      <c r="P159"/>
      <c r="Q159"/>
      <c r="R159"/>
    </row>
    <row r="160" spans="14:18" x14ac:dyDescent="0.2">
      <c r="N160"/>
      <c r="P160"/>
      <c r="Q160"/>
      <c r="R160"/>
    </row>
    <row r="161" spans="14:18" x14ac:dyDescent="0.2">
      <c r="N161"/>
      <c r="P161"/>
      <c r="Q161"/>
      <c r="R161"/>
    </row>
    <row r="162" spans="14:18" x14ac:dyDescent="0.2">
      <c r="N162"/>
      <c r="P162"/>
      <c r="Q162"/>
      <c r="R162"/>
    </row>
    <row r="163" spans="14:18" x14ac:dyDescent="0.2">
      <c r="N163"/>
      <c r="P163"/>
      <c r="Q163"/>
      <c r="R163"/>
    </row>
    <row r="164" spans="14:18" x14ac:dyDescent="0.2">
      <c r="N164"/>
      <c r="P164"/>
      <c r="Q164"/>
      <c r="R164"/>
    </row>
    <row r="165" spans="14:18" x14ac:dyDescent="0.2">
      <c r="N165"/>
      <c r="P165"/>
      <c r="Q165"/>
      <c r="R165"/>
    </row>
    <row r="166" spans="14:18" x14ac:dyDescent="0.2">
      <c r="N166"/>
      <c r="P166"/>
      <c r="Q166"/>
      <c r="R166"/>
    </row>
    <row r="167" spans="14:18" x14ac:dyDescent="0.2">
      <c r="N167"/>
      <c r="P167"/>
      <c r="Q167"/>
      <c r="R167"/>
    </row>
    <row r="168" spans="14:18" x14ac:dyDescent="0.2">
      <c r="N168"/>
      <c r="P168"/>
      <c r="Q168"/>
      <c r="R168"/>
    </row>
    <row r="169" spans="14:18" x14ac:dyDescent="0.2">
      <c r="N169"/>
      <c r="P169"/>
      <c r="Q169"/>
      <c r="R169"/>
    </row>
    <row r="170" spans="14:18" x14ac:dyDescent="0.2">
      <c r="N170"/>
      <c r="P170"/>
      <c r="Q170"/>
      <c r="R170"/>
    </row>
    <row r="171" spans="14:18" x14ac:dyDescent="0.2">
      <c r="N171"/>
      <c r="P171"/>
      <c r="Q171"/>
      <c r="R171"/>
    </row>
    <row r="172" spans="14:18" x14ac:dyDescent="0.2">
      <c r="N172"/>
      <c r="P172"/>
      <c r="Q172"/>
      <c r="R172"/>
    </row>
    <row r="173" spans="14:18" x14ac:dyDescent="0.2">
      <c r="N173"/>
      <c r="P173"/>
      <c r="Q173"/>
      <c r="R173"/>
    </row>
    <row r="174" spans="14:18" x14ac:dyDescent="0.2">
      <c r="N174"/>
      <c r="P174"/>
      <c r="Q174"/>
      <c r="R174"/>
    </row>
    <row r="175" spans="14:18" x14ac:dyDescent="0.2">
      <c r="N175"/>
      <c r="P175"/>
      <c r="Q175"/>
      <c r="R175"/>
    </row>
    <row r="176" spans="14:18" x14ac:dyDescent="0.2">
      <c r="N176"/>
      <c r="P176"/>
      <c r="Q176"/>
      <c r="R176"/>
    </row>
    <row r="177" spans="14:18" x14ac:dyDescent="0.2">
      <c r="N177"/>
      <c r="P177"/>
      <c r="Q177"/>
      <c r="R177"/>
    </row>
    <row r="178" spans="14:18" x14ac:dyDescent="0.2">
      <c r="N178"/>
      <c r="P178"/>
      <c r="Q178"/>
      <c r="R178"/>
    </row>
    <row r="179" spans="14:18" x14ac:dyDescent="0.2">
      <c r="N179"/>
      <c r="P179"/>
      <c r="Q179"/>
      <c r="R179"/>
    </row>
    <row r="180" spans="14:18" x14ac:dyDescent="0.2">
      <c r="N180"/>
      <c r="P180"/>
      <c r="Q180"/>
      <c r="R180"/>
    </row>
    <row r="181" spans="14:18" x14ac:dyDescent="0.2">
      <c r="N181"/>
      <c r="P181"/>
      <c r="Q181"/>
      <c r="R181"/>
    </row>
    <row r="182" spans="14:18" x14ac:dyDescent="0.2">
      <c r="N182"/>
      <c r="P182"/>
      <c r="Q182"/>
      <c r="R182"/>
    </row>
    <row r="183" spans="14:18" x14ac:dyDescent="0.2">
      <c r="N183"/>
      <c r="P183"/>
      <c r="Q183"/>
      <c r="R183"/>
    </row>
    <row r="184" spans="14:18" x14ac:dyDescent="0.2">
      <c r="N184"/>
      <c r="P184"/>
      <c r="Q184"/>
      <c r="R184"/>
    </row>
    <row r="185" spans="14:18" x14ac:dyDescent="0.2">
      <c r="N185"/>
      <c r="P185"/>
      <c r="Q185"/>
      <c r="R185"/>
    </row>
    <row r="186" spans="14:18" x14ac:dyDescent="0.2">
      <c r="N186"/>
      <c r="P186"/>
      <c r="Q186"/>
      <c r="R186"/>
    </row>
    <row r="187" spans="14:18" x14ac:dyDescent="0.2">
      <c r="N187"/>
      <c r="P187"/>
      <c r="Q187"/>
      <c r="R187"/>
    </row>
    <row r="188" spans="14:18" x14ac:dyDescent="0.2">
      <c r="N188"/>
      <c r="P188"/>
      <c r="Q188"/>
      <c r="R188"/>
    </row>
    <row r="189" spans="14:18" x14ac:dyDescent="0.2">
      <c r="N189"/>
      <c r="P189"/>
      <c r="Q189"/>
      <c r="R189"/>
    </row>
    <row r="190" spans="14:18" x14ac:dyDescent="0.2">
      <c r="N190"/>
      <c r="P190"/>
      <c r="Q190"/>
      <c r="R190"/>
    </row>
    <row r="191" spans="14:18" x14ac:dyDescent="0.2">
      <c r="N191"/>
      <c r="P191"/>
      <c r="Q191"/>
      <c r="R191"/>
    </row>
    <row r="192" spans="14:18" x14ac:dyDescent="0.2">
      <c r="N192"/>
      <c r="P192"/>
      <c r="Q192"/>
      <c r="R192"/>
    </row>
    <row r="193" spans="14:18" x14ac:dyDescent="0.2">
      <c r="N193"/>
      <c r="P193"/>
      <c r="Q193"/>
      <c r="R193"/>
    </row>
    <row r="194" spans="14:18" x14ac:dyDescent="0.2">
      <c r="N194"/>
      <c r="P194"/>
      <c r="Q194"/>
      <c r="R194"/>
    </row>
    <row r="195" spans="14:18" x14ac:dyDescent="0.2">
      <c r="N195"/>
      <c r="P195"/>
      <c r="Q195"/>
      <c r="R195"/>
    </row>
    <row r="196" spans="14:18" x14ac:dyDescent="0.2">
      <c r="N196"/>
      <c r="P196"/>
      <c r="Q196"/>
      <c r="R196"/>
    </row>
    <row r="197" spans="14:18" x14ac:dyDescent="0.2">
      <c r="N197"/>
      <c r="P197"/>
      <c r="Q197"/>
      <c r="R197"/>
    </row>
    <row r="198" spans="14:18" x14ac:dyDescent="0.2">
      <c r="N198"/>
      <c r="P198"/>
      <c r="Q198"/>
      <c r="R198"/>
    </row>
    <row r="199" spans="14:18" x14ac:dyDescent="0.2">
      <c r="N199"/>
      <c r="P199"/>
      <c r="Q199"/>
      <c r="R199"/>
    </row>
    <row r="200" spans="14:18" x14ac:dyDescent="0.2">
      <c r="N200"/>
      <c r="P200"/>
      <c r="Q200"/>
      <c r="R200"/>
    </row>
    <row r="201" spans="14:18" x14ac:dyDescent="0.2">
      <c r="N201"/>
      <c r="P201"/>
      <c r="Q201"/>
      <c r="R201"/>
    </row>
    <row r="202" spans="14:18" x14ac:dyDescent="0.2">
      <c r="N202"/>
      <c r="P202"/>
      <c r="Q202"/>
      <c r="R202"/>
    </row>
    <row r="203" spans="14:18" x14ac:dyDescent="0.2">
      <c r="N203"/>
      <c r="P203"/>
      <c r="Q203"/>
      <c r="R203"/>
    </row>
    <row r="204" spans="14:18" x14ac:dyDescent="0.2">
      <c r="N204"/>
      <c r="P204"/>
      <c r="Q204"/>
      <c r="R204"/>
    </row>
    <row r="205" spans="14:18" x14ac:dyDescent="0.2">
      <c r="N205"/>
      <c r="P205"/>
      <c r="Q205"/>
      <c r="R205"/>
    </row>
    <row r="206" spans="14:18" x14ac:dyDescent="0.2">
      <c r="N206"/>
      <c r="P206"/>
      <c r="Q206"/>
      <c r="R206"/>
    </row>
    <row r="207" spans="14:18" x14ac:dyDescent="0.2">
      <c r="N207"/>
      <c r="P207"/>
      <c r="Q207"/>
      <c r="R207"/>
    </row>
    <row r="208" spans="14:18" x14ac:dyDescent="0.2">
      <c r="N208"/>
      <c r="P208"/>
      <c r="Q208"/>
      <c r="R208"/>
    </row>
    <row r="209" spans="14:18" x14ac:dyDescent="0.2">
      <c r="N209"/>
      <c r="P209"/>
      <c r="Q209"/>
      <c r="R209"/>
    </row>
    <row r="210" spans="14:18" x14ac:dyDescent="0.2">
      <c r="N210"/>
      <c r="P210"/>
      <c r="Q210"/>
      <c r="R210"/>
    </row>
    <row r="211" spans="14:18" x14ac:dyDescent="0.2">
      <c r="N211"/>
      <c r="P211"/>
      <c r="Q211"/>
      <c r="R211"/>
    </row>
    <row r="212" spans="14:18" x14ac:dyDescent="0.2">
      <c r="N212"/>
      <c r="P212"/>
      <c r="Q212"/>
      <c r="R212"/>
    </row>
    <row r="213" spans="14:18" x14ac:dyDescent="0.2">
      <c r="N213"/>
      <c r="P213"/>
      <c r="Q213"/>
      <c r="R213"/>
    </row>
    <row r="214" spans="14:18" x14ac:dyDescent="0.2">
      <c r="N214"/>
      <c r="P214"/>
      <c r="Q214"/>
      <c r="R214"/>
    </row>
    <row r="215" spans="14:18" x14ac:dyDescent="0.2">
      <c r="N215"/>
      <c r="P215"/>
      <c r="Q215"/>
      <c r="R215"/>
    </row>
    <row r="216" spans="14:18" x14ac:dyDescent="0.2">
      <c r="N216"/>
      <c r="P216"/>
      <c r="Q216"/>
      <c r="R216"/>
    </row>
    <row r="217" spans="14:18" x14ac:dyDescent="0.2">
      <c r="N217"/>
      <c r="P217"/>
      <c r="Q217"/>
      <c r="R217"/>
    </row>
    <row r="218" spans="14:18" x14ac:dyDescent="0.2">
      <c r="N218"/>
      <c r="P218"/>
      <c r="Q218"/>
      <c r="R218"/>
    </row>
    <row r="219" spans="14:18" x14ac:dyDescent="0.2">
      <c r="N219"/>
      <c r="P219"/>
      <c r="Q219"/>
      <c r="R219"/>
    </row>
    <row r="220" spans="14:18" x14ac:dyDescent="0.2">
      <c r="N220"/>
      <c r="P220"/>
      <c r="Q220"/>
      <c r="R220"/>
    </row>
    <row r="221" spans="14:18" x14ac:dyDescent="0.2">
      <c r="N221"/>
      <c r="P221"/>
      <c r="Q221"/>
      <c r="R221"/>
    </row>
    <row r="222" spans="14:18" x14ac:dyDescent="0.2">
      <c r="N222"/>
      <c r="P222"/>
      <c r="Q222"/>
      <c r="R222"/>
    </row>
    <row r="223" spans="14:18" x14ac:dyDescent="0.2">
      <c r="N223"/>
      <c r="P223"/>
      <c r="Q223"/>
      <c r="R223"/>
    </row>
    <row r="224" spans="14:18" x14ac:dyDescent="0.2">
      <c r="N224"/>
      <c r="P224"/>
      <c r="Q224"/>
      <c r="R224"/>
    </row>
    <row r="225" spans="14:18" x14ac:dyDescent="0.2">
      <c r="N225"/>
      <c r="P225"/>
      <c r="Q225"/>
      <c r="R225"/>
    </row>
    <row r="226" spans="14:18" x14ac:dyDescent="0.2">
      <c r="N226"/>
      <c r="P226"/>
      <c r="Q226"/>
      <c r="R226"/>
    </row>
    <row r="227" spans="14:18" x14ac:dyDescent="0.2">
      <c r="N227"/>
      <c r="P227"/>
      <c r="Q227"/>
      <c r="R227"/>
    </row>
    <row r="228" spans="14:18" x14ac:dyDescent="0.2">
      <c r="N228"/>
      <c r="P228"/>
      <c r="Q228"/>
      <c r="R228"/>
    </row>
    <row r="229" spans="14:18" x14ac:dyDescent="0.2">
      <c r="N229"/>
      <c r="P229"/>
      <c r="Q229"/>
      <c r="R229"/>
    </row>
    <row r="230" spans="14:18" x14ac:dyDescent="0.2">
      <c r="N230"/>
      <c r="P230"/>
      <c r="Q230"/>
      <c r="R230"/>
    </row>
    <row r="231" spans="14:18" x14ac:dyDescent="0.2">
      <c r="N231"/>
      <c r="P231"/>
      <c r="Q231"/>
      <c r="R231"/>
    </row>
    <row r="232" spans="14:18" x14ac:dyDescent="0.2">
      <c r="N232"/>
      <c r="P232"/>
      <c r="Q232"/>
      <c r="R232"/>
    </row>
    <row r="233" spans="14:18" x14ac:dyDescent="0.2">
      <c r="N233"/>
      <c r="P233"/>
      <c r="Q233"/>
      <c r="R233"/>
    </row>
    <row r="234" spans="14:18" x14ac:dyDescent="0.2">
      <c r="N234"/>
      <c r="P234"/>
      <c r="Q234"/>
      <c r="R234"/>
    </row>
    <row r="235" spans="14:18" x14ac:dyDescent="0.2">
      <c r="N235"/>
      <c r="P235"/>
      <c r="Q235"/>
      <c r="R235"/>
    </row>
    <row r="236" spans="14:18" x14ac:dyDescent="0.2">
      <c r="N236"/>
      <c r="P236"/>
      <c r="Q236"/>
      <c r="R236"/>
    </row>
    <row r="237" spans="14:18" x14ac:dyDescent="0.2">
      <c r="N237"/>
      <c r="P237"/>
      <c r="Q237"/>
      <c r="R237"/>
    </row>
    <row r="238" spans="14:18" x14ac:dyDescent="0.2">
      <c r="N238"/>
      <c r="P238"/>
      <c r="Q238"/>
      <c r="R238"/>
    </row>
    <row r="239" spans="14:18" x14ac:dyDescent="0.2">
      <c r="N239"/>
      <c r="P239"/>
      <c r="Q239"/>
      <c r="R239"/>
    </row>
    <row r="240" spans="14:18" x14ac:dyDescent="0.2">
      <c r="N240"/>
      <c r="P240"/>
      <c r="Q240"/>
      <c r="R240"/>
    </row>
    <row r="241" spans="14:18" x14ac:dyDescent="0.2">
      <c r="N241"/>
      <c r="P241"/>
      <c r="Q241"/>
      <c r="R241"/>
    </row>
    <row r="242" spans="14:18" x14ac:dyDescent="0.2">
      <c r="N242"/>
      <c r="P242"/>
      <c r="Q242"/>
      <c r="R242"/>
    </row>
    <row r="243" spans="14:18" x14ac:dyDescent="0.2">
      <c r="N243"/>
      <c r="P243"/>
      <c r="Q243"/>
      <c r="R243"/>
    </row>
    <row r="244" spans="14:18" x14ac:dyDescent="0.2">
      <c r="N244"/>
      <c r="P244"/>
      <c r="Q244"/>
      <c r="R244"/>
    </row>
    <row r="245" spans="14:18" x14ac:dyDescent="0.2">
      <c r="N245"/>
      <c r="P245"/>
      <c r="Q245"/>
      <c r="R245"/>
    </row>
    <row r="246" spans="14:18" x14ac:dyDescent="0.2">
      <c r="N246"/>
      <c r="P246"/>
      <c r="Q246"/>
      <c r="R246"/>
    </row>
    <row r="247" spans="14:18" x14ac:dyDescent="0.2">
      <c r="N247"/>
      <c r="P247"/>
      <c r="Q247"/>
      <c r="R247"/>
    </row>
    <row r="248" spans="14:18" x14ac:dyDescent="0.2">
      <c r="N248"/>
      <c r="P248"/>
      <c r="Q248"/>
      <c r="R248"/>
    </row>
    <row r="249" spans="14:18" x14ac:dyDescent="0.2">
      <c r="N249"/>
      <c r="P249"/>
      <c r="Q249"/>
      <c r="R249"/>
    </row>
    <row r="250" spans="14:18" x14ac:dyDescent="0.2">
      <c r="N250"/>
      <c r="P250"/>
      <c r="Q250"/>
      <c r="R250"/>
    </row>
    <row r="251" spans="14:18" x14ac:dyDescent="0.2">
      <c r="N251"/>
      <c r="P251"/>
      <c r="Q251"/>
      <c r="R251"/>
    </row>
    <row r="252" spans="14:18" x14ac:dyDescent="0.2">
      <c r="N252"/>
      <c r="P252"/>
      <c r="Q252"/>
      <c r="R252"/>
    </row>
    <row r="253" spans="14:18" x14ac:dyDescent="0.2">
      <c r="N253"/>
      <c r="P253"/>
      <c r="Q253"/>
      <c r="R253"/>
    </row>
    <row r="254" spans="14:18" x14ac:dyDescent="0.2">
      <c r="N254"/>
      <c r="P254"/>
      <c r="Q254"/>
      <c r="R254"/>
    </row>
    <row r="255" spans="14:18" x14ac:dyDescent="0.2">
      <c r="N255"/>
      <c r="P255"/>
      <c r="Q255"/>
      <c r="R255"/>
    </row>
    <row r="256" spans="14:18" x14ac:dyDescent="0.2">
      <c r="N256"/>
      <c r="P256"/>
      <c r="Q256"/>
      <c r="R256"/>
    </row>
    <row r="257" spans="14:18" x14ac:dyDescent="0.2">
      <c r="N257"/>
      <c r="P257"/>
      <c r="Q257"/>
      <c r="R257"/>
    </row>
    <row r="258" spans="14:18" x14ac:dyDescent="0.2">
      <c r="N258"/>
      <c r="P258"/>
      <c r="Q258"/>
      <c r="R258"/>
    </row>
    <row r="259" spans="14:18" x14ac:dyDescent="0.2">
      <c r="N259"/>
      <c r="P259"/>
      <c r="Q259"/>
      <c r="R259"/>
    </row>
    <row r="260" spans="14:18" x14ac:dyDescent="0.2">
      <c r="N260"/>
      <c r="P260"/>
      <c r="Q260"/>
      <c r="R260"/>
    </row>
    <row r="261" spans="14:18" x14ac:dyDescent="0.2">
      <c r="N261"/>
      <c r="P261"/>
      <c r="Q261"/>
      <c r="R261"/>
    </row>
    <row r="262" spans="14:18" x14ac:dyDescent="0.2">
      <c r="N262"/>
      <c r="P262"/>
      <c r="Q262"/>
      <c r="R262"/>
    </row>
    <row r="263" spans="14:18" x14ac:dyDescent="0.2">
      <c r="N263"/>
      <c r="P263"/>
      <c r="Q263"/>
      <c r="R263"/>
    </row>
    <row r="264" spans="14:18" x14ac:dyDescent="0.2">
      <c r="N264"/>
      <c r="P264"/>
      <c r="Q264"/>
      <c r="R264"/>
    </row>
    <row r="265" spans="14:18" x14ac:dyDescent="0.2">
      <c r="N265"/>
      <c r="P265"/>
      <c r="Q265"/>
      <c r="R265"/>
    </row>
    <row r="266" spans="14:18" x14ac:dyDescent="0.2">
      <c r="N266"/>
      <c r="P266"/>
      <c r="Q266"/>
      <c r="R266"/>
    </row>
    <row r="267" spans="14:18" x14ac:dyDescent="0.2">
      <c r="N267"/>
      <c r="P267"/>
      <c r="Q267"/>
      <c r="R267"/>
    </row>
    <row r="268" spans="14:18" x14ac:dyDescent="0.2">
      <c r="N268"/>
      <c r="P268"/>
      <c r="Q268"/>
      <c r="R268"/>
    </row>
    <row r="269" spans="14:18" x14ac:dyDescent="0.2">
      <c r="N269"/>
      <c r="P269"/>
      <c r="Q269"/>
      <c r="R269"/>
    </row>
    <row r="270" spans="14:18" x14ac:dyDescent="0.2">
      <c r="N270"/>
      <c r="P270"/>
      <c r="Q270"/>
      <c r="R270"/>
    </row>
    <row r="271" spans="14:18" x14ac:dyDescent="0.2">
      <c r="N271"/>
      <c r="P271"/>
      <c r="Q271"/>
      <c r="R271"/>
    </row>
    <row r="272" spans="14:18" x14ac:dyDescent="0.2">
      <c r="N272"/>
      <c r="P272"/>
      <c r="Q272"/>
      <c r="R272"/>
    </row>
    <row r="273" spans="14:18" x14ac:dyDescent="0.2">
      <c r="N273"/>
      <c r="P273"/>
      <c r="Q273"/>
      <c r="R273"/>
    </row>
    <row r="274" spans="14:18" x14ac:dyDescent="0.2">
      <c r="N274"/>
      <c r="P274"/>
      <c r="Q274"/>
      <c r="R274"/>
    </row>
    <row r="275" spans="14:18" x14ac:dyDescent="0.2">
      <c r="N275"/>
      <c r="P275"/>
      <c r="Q275"/>
      <c r="R275"/>
    </row>
    <row r="276" spans="14:18" x14ac:dyDescent="0.2">
      <c r="N276"/>
      <c r="P276"/>
      <c r="Q276"/>
      <c r="R276"/>
    </row>
    <row r="277" spans="14:18" x14ac:dyDescent="0.2">
      <c r="N277"/>
      <c r="P277"/>
      <c r="Q277"/>
      <c r="R277"/>
    </row>
    <row r="278" spans="14:18" x14ac:dyDescent="0.2">
      <c r="N278"/>
      <c r="P278"/>
      <c r="Q278"/>
      <c r="R278"/>
    </row>
    <row r="279" spans="14:18" x14ac:dyDescent="0.2">
      <c r="N279"/>
      <c r="P279"/>
      <c r="Q279"/>
      <c r="R279"/>
    </row>
    <row r="280" spans="14:18" x14ac:dyDescent="0.2">
      <c r="N280"/>
      <c r="P280"/>
      <c r="Q280"/>
      <c r="R280"/>
    </row>
    <row r="281" spans="14:18" x14ac:dyDescent="0.2">
      <c r="N281"/>
      <c r="P281"/>
      <c r="Q281"/>
      <c r="R281"/>
    </row>
    <row r="282" spans="14:18" x14ac:dyDescent="0.2">
      <c r="N282"/>
      <c r="P282"/>
      <c r="Q282"/>
      <c r="R282"/>
    </row>
    <row r="283" spans="14:18" x14ac:dyDescent="0.2">
      <c r="N283"/>
      <c r="P283"/>
      <c r="Q283"/>
      <c r="R283"/>
    </row>
    <row r="284" spans="14:18" x14ac:dyDescent="0.2">
      <c r="N284"/>
      <c r="P284"/>
      <c r="Q284"/>
      <c r="R284"/>
    </row>
    <row r="285" spans="14:18" x14ac:dyDescent="0.2">
      <c r="N285"/>
      <c r="P285"/>
      <c r="Q285"/>
      <c r="R285"/>
    </row>
    <row r="286" spans="14:18" x14ac:dyDescent="0.2">
      <c r="N286"/>
      <c r="P286"/>
      <c r="Q286"/>
      <c r="R286"/>
    </row>
    <row r="287" spans="14:18" x14ac:dyDescent="0.2">
      <c r="N287"/>
      <c r="P287"/>
      <c r="Q287"/>
      <c r="R287"/>
    </row>
    <row r="288" spans="14:18" x14ac:dyDescent="0.2">
      <c r="N288"/>
      <c r="P288"/>
      <c r="Q288"/>
      <c r="R288"/>
    </row>
    <row r="289" spans="14:18" x14ac:dyDescent="0.2">
      <c r="N289"/>
      <c r="P289"/>
      <c r="Q289"/>
      <c r="R289"/>
    </row>
    <row r="290" spans="14:18" x14ac:dyDescent="0.2">
      <c r="N290"/>
      <c r="P290"/>
      <c r="Q290"/>
      <c r="R290"/>
    </row>
    <row r="291" spans="14:18" x14ac:dyDescent="0.2">
      <c r="N291"/>
      <c r="P291"/>
      <c r="Q291"/>
      <c r="R291"/>
    </row>
    <row r="292" spans="14:18" x14ac:dyDescent="0.2">
      <c r="N292"/>
      <c r="P292"/>
      <c r="Q292"/>
      <c r="R292"/>
    </row>
    <row r="293" spans="14:18" x14ac:dyDescent="0.2">
      <c r="N293"/>
      <c r="P293"/>
      <c r="Q293"/>
      <c r="R293"/>
    </row>
    <row r="294" spans="14:18" x14ac:dyDescent="0.2">
      <c r="N294"/>
      <c r="P294"/>
      <c r="Q294"/>
      <c r="R294"/>
    </row>
    <row r="295" spans="14:18" x14ac:dyDescent="0.2">
      <c r="N295"/>
      <c r="P295"/>
      <c r="Q295"/>
      <c r="R295"/>
    </row>
    <row r="296" spans="14:18" x14ac:dyDescent="0.2">
      <c r="N296"/>
      <c r="P296"/>
      <c r="Q296"/>
      <c r="R296"/>
    </row>
    <row r="297" spans="14:18" x14ac:dyDescent="0.2">
      <c r="N297"/>
      <c r="P297"/>
      <c r="Q297"/>
      <c r="R297"/>
    </row>
    <row r="298" spans="14:18" x14ac:dyDescent="0.2">
      <c r="N298"/>
      <c r="P298"/>
      <c r="Q298"/>
      <c r="R298"/>
    </row>
    <row r="299" spans="14:18" x14ac:dyDescent="0.2">
      <c r="N299"/>
      <c r="P299"/>
      <c r="Q299"/>
      <c r="R299"/>
    </row>
    <row r="300" spans="14:18" x14ac:dyDescent="0.2">
      <c r="N300"/>
      <c r="P300"/>
      <c r="Q300"/>
      <c r="R300"/>
    </row>
    <row r="301" spans="14:18" x14ac:dyDescent="0.2">
      <c r="N301"/>
      <c r="P301"/>
      <c r="Q301"/>
      <c r="R301"/>
    </row>
    <row r="302" spans="14:18" x14ac:dyDescent="0.2">
      <c r="N302"/>
      <c r="P302"/>
      <c r="Q302"/>
      <c r="R302"/>
    </row>
    <row r="303" spans="14:18" x14ac:dyDescent="0.2">
      <c r="N303"/>
      <c r="P303"/>
      <c r="Q303"/>
      <c r="R303"/>
    </row>
    <row r="304" spans="14:18" x14ac:dyDescent="0.2">
      <c r="N304"/>
      <c r="P304"/>
      <c r="Q304"/>
      <c r="R304"/>
    </row>
    <row r="305" spans="14:18" x14ac:dyDescent="0.2">
      <c r="N305"/>
      <c r="P305"/>
      <c r="Q305"/>
      <c r="R305"/>
    </row>
    <row r="306" spans="14:18" x14ac:dyDescent="0.2">
      <c r="N306"/>
      <c r="P306"/>
      <c r="Q306"/>
      <c r="R306"/>
    </row>
    <row r="307" spans="14:18" x14ac:dyDescent="0.2">
      <c r="N307"/>
      <c r="P307"/>
      <c r="Q307"/>
      <c r="R307"/>
    </row>
    <row r="308" spans="14:18" x14ac:dyDescent="0.2">
      <c r="N308"/>
      <c r="P308"/>
      <c r="Q308"/>
      <c r="R308"/>
    </row>
    <row r="309" spans="14:18" x14ac:dyDescent="0.2">
      <c r="N309"/>
      <c r="P309"/>
      <c r="Q309"/>
      <c r="R309"/>
    </row>
    <row r="310" spans="14:18" x14ac:dyDescent="0.2">
      <c r="N310"/>
      <c r="P310"/>
      <c r="Q310"/>
      <c r="R310"/>
    </row>
    <row r="311" spans="14:18" x14ac:dyDescent="0.2">
      <c r="N311"/>
      <c r="P311"/>
      <c r="Q311"/>
      <c r="R311"/>
    </row>
    <row r="312" spans="14:18" x14ac:dyDescent="0.2">
      <c r="N312"/>
      <c r="P312"/>
      <c r="Q312"/>
      <c r="R312"/>
    </row>
    <row r="313" spans="14:18" x14ac:dyDescent="0.2">
      <c r="N313"/>
      <c r="P313"/>
      <c r="Q313"/>
      <c r="R313"/>
    </row>
    <row r="314" spans="14:18" x14ac:dyDescent="0.2">
      <c r="N314"/>
      <c r="P314"/>
      <c r="Q314"/>
      <c r="R314"/>
    </row>
    <row r="315" spans="14:18" x14ac:dyDescent="0.2">
      <c r="N315"/>
      <c r="P315"/>
      <c r="Q315"/>
      <c r="R315"/>
    </row>
    <row r="316" spans="14:18" x14ac:dyDescent="0.2">
      <c r="N316"/>
      <c r="P316"/>
      <c r="Q316"/>
      <c r="R316"/>
    </row>
    <row r="317" spans="14:18" x14ac:dyDescent="0.2">
      <c r="N317"/>
      <c r="P317"/>
      <c r="Q317"/>
      <c r="R317"/>
    </row>
    <row r="318" spans="14:18" x14ac:dyDescent="0.2">
      <c r="N318"/>
    </row>
    <row r="319" spans="14:18" x14ac:dyDescent="0.2">
      <c r="N319"/>
    </row>
    <row r="320" spans="14:18" x14ac:dyDescent="0.2">
      <c r="N320"/>
    </row>
    <row r="321" spans="14:14" x14ac:dyDescent="0.2">
      <c r="N321"/>
    </row>
    <row r="322" spans="14:14" x14ac:dyDescent="0.2">
      <c r="N322"/>
    </row>
    <row r="323" spans="14:14" x14ac:dyDescent="0.2">
      <c r="N323"/>
    </row>
    <row r="324" spans="14:14" x14ac:dyDescent="0.2">
      <c r="N324"/>
    </row>
    <row r="325" spans="14:14" x14ac:dyDescent="0.2">
      <c r="N325"/>
    </row>
    <row r="326" spans="14:14" x14ac:dyDescent="0.2">
      <c r="N326"/>
    </row>
    <row r="327" spans="14:14" x14ac:dyDescent="0.2">
      <c r="N327"/>
    </row>
    <row r="328" spans="14:14" x14ac:dyDescent="0.2">
      <c r="N328"/>
    </row>
    <row r="329" spans="14:14" x14ac:dyDescent="0.2">
      <c r="N329"/>
    </row>
    <row r="330" spans="14:14" x14ac:dyDescent="0.2">
      <c r="N330"/>
    </row>
    <row r="331" spans="14:14" x14ac:dyDescent="0.2">
      <c r="N331"/>
    </row>
    <row r="332" spans="14:14" x14ac:dyDescent="0.2">
      <c r="N332"/>
    </row>
    <row r="333" spans="14:14" x14ac:dyDescent="0.2">
      <c r="N333"/>
    </row>
    <row r="334" spans="14:14" x14ac:dyDescent="0.2">
      <c r="N334"/>
    </row>
    <row r="335" spans="14:14" x14ac:dyDescent="0.2">
      <c r="N335"/>
    </row>
    <row r="336" spans="14:14" x14ac:dyDescent="0.2">
      <c r="N336"/>
    </row>
    <row r="337" spans="14:14" x14ac:dyDescent="0.2">
      <c r="N337"/>
    </row>
    <row r="338" spans="14:14" x14ac:dyDescent="0.2">
      <c r="N338"/>
    </row>
    <row r="339" spans="14:14" x14ac:dyDescent="0.2">
      <c r="N339"/>
    </row>
    <row r="340" spans="14:14" x14ac:dyDescent="0.2">
      <c r="N340"/>
    </row>
    <row r="341" spans="14:14" x14ac:dyDescent="0.2">
      <c r="N341"/>
    </row>
    <row r="342" spans="14:14" x14ac:dyDescent="0.2">
      <c r="N342"/>
    </row>
    <row r="343" spans="14:14" x14ac:dyDescent="0.2">
      <c r="N343"/>
    </row>
    <row r="344" spans="14:14" x14ac:dyDescent="0.2">
      <c r="N344"/>
    </row>
    <row r="345" spans="14:14" x14ac:dyDescent="0.2">
      <c r="N345"/>
    </row>
    <row r="346" spans="14:14" x14ac:dyDescent="0.2">
      <c r="N346"/>
    </row>
    <row r="347" spans="14:14" x14ac:dyDescent="0.2">
      <c r="N347"/>
    </row>
    <row r="348" spans="14:14" x14ac:dyDescent="0.2">
      <c r="N348"/>
    </row>
    <row r="349" spans="14:14" x14ac:dyDescent="0.2">
      <c r="N349"/>
    </row>
    <row r="350" spans="14:14" x14ac:dyDescent="0.2">
      <c r="N350"/>
    </row>
    <row r="351" spans="14:14" x14ac:dyDescent="0.2">
      <c r="N351"/>
    </row>
    <row r="352" spans="14:14" x14ac:dyDescent="0.2">
      <c r="N352"/>
    </row>
    <row r="353" spans="14:14" x14ac:dyDescent="0.2">
      <c r="N353"/>
    </row>
    <row r="354" spans="14:14" x14ac:dyDescent="0.2">
      <c r="N354"/>
    </row>
    <row r="355" spans="14:14" x14ac:dyDescent="0.2">
      <c r="N355"/>
    </row>
    <row r="356" spans="14:14" x14ac:dyDescent="0.2">
      <c r="N356"/>
    </row>
    <row r="357" spans="14:14" x14ac:dyDescent="0.2">
      <c r="N357"/>
    </row>
    <row r="358" spans="14:14" x14ac:dyDescent="0.2">
      <c r="N358"/>
    </row>
    <row r="359" spans="14:14" x14ac:dyDescent="0.2">
      <c r="N359"/>
    </row>
    <row r="360" spans="14:14" x14ac:dyDescent="0.2">
      <c r="N360"/>
    </row>
    <row r="361" spans="14:14" x14ac:dyDescent="0.2">
      <c r="N361"/>
    </row>
    <row r="362" spans="14:14" x14ac:dyDescent="0.2">
      <c r="N362"/>
    </row>
    <row r="363" spans="14:14" x14ac:dyDescent="0.2">
      <c r="N363"/>
    </row>
    <row r="364" spans="14:14" x14ac:dyDescent="0.2">
      <c r="N364"/>
    </row>
    <row r="365" spans="14:14" x14ac:dyDescent="0.2">
      <c r="N365"/>
    </row>
    <row r="366" spans="14:14" x14ac:dyDescent="0.2">
      <c r="N366"/>
    </row>
    <row r="367" spans="14:14" x14ac:dyDescent="0.2">
      <c r="N367"/>
    </row>
    <row r="368" spans="14:14" x14ac:dyDescent="0.2">
      <c r="N368"/>
    </row>
    <row r="369" spans="14:14" x14ac:dyDescent="0.2">
      <c r="N369"/>
    </row>
    <row r="370" spans="14:14" x14ac:dyDescent="0.2">
      <c r="N370"/>
    </row>
    <row r="371" spans="14:14" x14ac:dyDescent="0.2">
      <c r="N371"/>
    </row>
    <row r="372" spans="14:14" x14ac:dyDescent="0.2">
      <c r="N372"/>
    </row>
    <row r="373" spans="14:14" x14ac:dyDescent="0.2">
      <c r="N373"/>
    </row>
    <row r="374" spans="14:14" x14ac:dyDescent="0.2">
      <c r="N374"/>
    </row>
    <row r="375" spans="14:14" x14ac:dyDescent="0.2">
      <c r="N375"/>
    </row>
    <row r="376" spans="14:14" x14ac:dyDescent="0.2">
      <c r="N376"/>
    </row>
    <row r="377" spans="14:14" x14ac:dyDescent="0.2">
      <c r="N377"/>
    </row>
    <row r="378" spans="14:14" x14ac:dyDescent="0.2">
      <c r="N378"/>
    </row>
    <row r="379" spans="14:14" x14ac:dyDescent="0.2">
      <c r="N379"/>
    </row>
    <row r="380" spans="14:14" x14ac:dyDescent="0.2">
      <c r="N380"/>
    </row>
    <row r="381" spans="14:14" x14ac:dyDescent="0.2">
      <c r="N381"/>
    </row>
    <row r="382" spans="14:14" x14ac:dyDescent="0.2">
      <c r="N382"/>
    </row>
    <row r="383" spans="14:14" x14ac:dyDescent="0.2">
      <c r="N383"/>
    </row>
    <row r="384" spans="14:14" x14ac:dyDescent="0.2">
      <c r="N384"/>
    </row>
    <row r="385" spans="14:14" x14ac:dyDescent="0.2">
      <c r="N385"/>
    </row>
    <row r="386" spans="14:14" x14ac:dyDescent="0.2">
      <c r="N386"/>
    </row>
    <row r="387" spans="14:14" x14ac:dyDescent="0.2">
      <c r="N387"/>
    </row>
    <row r="388" spans="14:14" x14ac:dyDescent="0.2">
      <c r="N388"/>
    </row>
    <row r="389" spans="14:14" x14ac:dyDescent="0.2">
      <c r="N389"/>
    </row>
    <row r="390" spans="14:14" x14ac:dyDescent="0.2">
      <c r="N390"/>
    </row>
    <row r="391" spans="14:14" x14ac:dyDescent="0.2">
      <c r="N391"/>
    </row>
    <row r="392" spans="14:14" x14ac:dyDescent="0.2">
      <c r="N392"/>
    </row>
    <row r="393" spans="14:14" x14ac:dyDescent="0.2">
      <c r="N393"/>
    </row>
    <row r="394" spans="14:14" x14ac:dyDescent="0.2">
      <c r="N394"/>
    </row>
    <row r="395" spans="14:14" x14ac:dyDescent="0.2">
      <c r="N395"/>
    </row>
    <row r="396" spans="14:14" x14ac:dyDescent="0.2">
      <c r="N396"/>
    </row>
    <row r="397" spans="14:14" x14ac:dyDescent="0.2">
      <c r="N397"/>
    </row>
    <row r="398" spans="14:14" x14ac:dyDescent="0.2">
      <c r="N398"/>
    </row>
    <row r="399" spans="14:14" x14ac:dyDescent="0.2">
      <c r="N399"/>
    </row>
    <row r="400" spans="14:14" x14ac:dyDescent="0.2">
      <c r="N400"/>
    </row>
    <row r="401" spans="14:14" x14ac:dyDescent="0.2">
      <c r="N401"/>
    </row>
    <row r="402" spans="14:14" x14ac:dyDescent="0.2">
      <c r="N402"/>
    </row>
    <row r="403" spans="14:14" x14ac:dyDescent="0.2">
      <c r="N403"/>
    </row>
    <row r="404" spans="14:14" x14ac:dyDescent="0.2">
      <c r="N404"/>
    </row>
    <row r="405" spans="14:14" x14ac:dyDescent="0.2">
      <c r="N405"/>
    </row>
    <row r="406" spans="14:14" x14ac:dyDescent="0.2">
      <c r="N406"/>
    </row>
    <row r="407" spans="14:14" x14ac:dyDescent="0.2">
      <c r="N407"/>
    </row>
    <row r="408" spans="14:14" x14ac:dyDescent="0.2">
      <c r="N408"/>
    </row>
    <row r="409" spans="14:14" x14ac:dyDescent="0.2">
      <c r="N409"/>
    </row>
    <row r="410" spans="14:14" x14ac:dyDescent="0.2">
      <c r="N410"/>
    </row>
    <row r="411" spans="14:14" x14ac:dyDescent="0.2">
      <c r="N411"/>
    </row>
    <row r="412" spans="14:14" x14ac:dyDescent="0.2">
      <c r="N412"/>
    </row>
    <row r="413" spans="14:14" x14ac:dyDescent="0.2">
      <c r="N413"/>
    </row>
    <row r="414" spans="14:14" x14ac:dyDescent="0.2">
      <c r="N414"/>
    </row>
    <row r="415" spans="14:14" x14ac:dyDescent="0.2">
      <c r="N415"/>
    </row>
    <row r="416" spans="14:14" x14ac:dyDescent="0.2">
      <c r="N416"/>
    </row>
    <row r="417" spans="14:14" x14ac:dyDescent="0.2">
      <c r="N417"/>
    </row>
    <row r="418" spans="14:14" x14ac:dyDescent="0.2">
      <c r="N418"/>
    </row>
    <row r="419" spans="14:14" x14ac:dyDescent="0.2">
      <c r="N419"/>
    </row>
    <row r="420" spans="14:14" x14ac:dyDescent="0.2">
      <c r="N420"/>
    </row>
    <row r="421" spans="14:14" x14ac:dyDescent="0.2">
      <c r="N421"/>
    </row>
    <row r="422" spans="14:14" x14ac:dyDescent="0.2">
      <c r="N422"/>
    </row>
    <row r="423" spans="14:14" x14ac:dyDescent="0.2">
      <c r="N423"/>
    </row>
    <row r="424" spans="14:14" x14ac:dyDescent="0.2">
      <c r="N424"/>
    </row>
    <row r="425" spans="14:14" x14ac:dyDescent="0.2">
      <c r="N425"/>
    </row>
    <row r="426" spans="14:14" x14ac:dyDescent="0.2">
      <c r="N426"/>
    </row>
    <row r="427" spans="14:14" x14ac:dyDescent="0.2">
      <c r="N427"/>
    </row>
    <row r="428" spans="14:14" x14ac:dyDescent="0.2">
      <c r="N428"/>
    </row>
    <row r="429" spans="14:14" x14ac:dyDescent="0.2">
      <c r="N429"/>
    </row>
    <row r="430" spans="14:14" x14ac:dyDescent="0.2">
      <c r="N430"/>
    </row>
    <row r="431" spans="14:14" x14ac:dyDescent="0.2">
      <c r="N431"/>
    </row>
    <row r="432" spans="14:14" x14ac:dyDescent="0.2">
      <c r="N432"/>
    </row>
    <row r="433" spans="14:14" x14ac:dyDescent="0.2">
      <c r="N433"/>
    </row>
    <row r="434" spans="14:14" x14ac:dyDescent="0.2">
      <c r="N434"/>
    </row>
    <row r="435" spans="14:14" x14ac:dyDescent="0.2">
      <c r="N435"/>
    </row>
    <row r="436" spans="14:14" x14ac:dyDescent="0.2">
      <c r="N436"/>
    </row>
    <row r="437" spans="14:14" x14ac:dyDescent="0.2">
      <c r="N437"/>
    </row>
    <row r="438" spans="14:14" x14ac:dyDescent="0.2">
      <c r="N438"/>
    </row>
    <row r="439" spans="14:14" x14ac:dyDescent="0.2">
      <c r="N439"/>
    </row>
    <row r="440" spans="14:14" x14ac:dyDescent="0.2">
      <c r="N440"/>
    </row>
    <row r="441" spans="14:14" x14ac:dyDescent="0.2">
      <c r="N441"/>
    </row>
    <row r="442" spans="14:14" x14ac:dyDescent="0.2">
      <c r="N442"/>
    </row>
    <row r="443" spans="14:14" x14ac:dyDescent="0.2">
      <c r="N443"/>
    </row>
    <row r="444" spans="14:14" x14ac:dyDescent="0.2">
      <c r="N444"/>
    </row>
    <row r="445" spans="14:14" x14ac:dyDescent="0.2">
      <c r="N445"/>
    </row>
    <row r="446" spans="14:14" x14ac:dyDescent="0.2">
      <c r="N446"/>
    </row>
    <row r="447" spans="14:14" x14ac:dyDescent="0.2">
      <c r="N447"/>
    </row>
    <row r="448" spans="14:14" x14ac:dyDescent="0.2">
      <c r="N448"/>
    </row>
    <row r="449" spans="14:14" x14ac:dyDescent="0.2">
      <c r="N449"/>
    </row>
    <row r="450" spans="14:14" x14ac:dyDescent="0.2">
      <c r="N450"/>
    </row>
    <row r="451" spans="14:14" x14ac:dyDescent="0.2">
      <c r="N451"/>
    </row>
    <row r="452" spans="14:14" x14ac:dyDescent="0.2">
      <c r="N452"/>
    </row>
    <row r="453" spans="14:14" x14ac:dyDescent="0.2">
      <c r="N453"/>
    </row>
    <row r="454" spans="14:14" x14ac:dyDescent="0.2">
      <c r="N454"/>
    </row>
    <row r="455" spans="14:14" x14ac:dyDescent="0.2">
      <c r="N455"/>
    </row>
    <row r="456" spans="14:14" x14ac:dyDescent="0.2">
      <c r="N456"/>
    </row>
    <row r="457" spans="14:14" x14ac:dyDescent="0.2">
      <c r="N457"/>
    </row>
    <row r="458" spans="14:14" x14ac:dyDescent="0.2">
      <c r="N458"/>
    </row>
    <row r="459" spans="14:14" x14ac:dyDescent="0.2">
      <c r="N459"/>
    </row>
    <row r="460" spans="14:14" x14ac:dyDescent="0.2">
      <c r="N460"/>
    </row>
    <row r="461" spans="14:14" x14ac:dyDescent="0.2">
      <c r="N461"/>
    </row>
    <row r="462" spans="14:14" x14ac:dyDescent="0.2">
      <c r="N462"/>
    </row>
    <row r="463" spans="14:14" x14ac:dyDescent="0.2">
      <c r="N463"/>
    </row>
    <row r="464" spans="14:14" x14ac:dyDescent="0.2">
      <c r="N464"/>
    </row>
    <row r="465" spans="14:14" x14ac:dyDescent="0.2">
      <c r="N465"/>
    </row>
    <row r="466" spans="14:14" x14ac:dyDescent="0.2">
      <c r="N466"/>
    </row>
    <row r="467" spans="14:14" x14ac:dyDescent="0.2">
      <c r="N467"/>
    </row>
    <row r="468" spans="14:14" x14ac:dyDescent="0.2">
      <c r="N468"/>
    </row>
    <row r="469" spans="14:14" x14ac:dyDescent="0.2">
      <c r="N469"/>
    </row>
    <row r="470" spans="14:14" x14ac:dyDescent="0.2">
      <c r="N470"/>
    </row>
    <row r="471" spans="14:14" x14ac:dyDescent="0.2">
      <c r="N471"/>
    </row>
    <row r="472" spans="14:14" x14ac:dyDescent="0.2">
      <c r="N472"/>
    </row>
    <row r="473" spans="14:14" x14ac:dyDescent="0.2">
      <c r="N473"/>
    </row>
    <row r="474" spans="14:14" x14ac:dyDescent="0.2">
      <c r="N474"/>
    </row>
    <row r="475" spans="14:14" x14ac:dyDescent="0.2">
      <c r="N475"/>
    </row>
    <row r="476" spans="14:14" x14ac:dyDescent="0.2">
      <c r="N476"/>
    </row>
    <row r="477" spans="14:14" x14ac:dyDescent="0.2">
      <c r="N477"/>
    </row>
    <row r="478" spans="14:14" x14ac:dyDescent="0.2">
      <c r="N478"/>
    </row>
    <row r="479" spans="14:14" x14ac:dyDescent="0.2">
      <c r="N479"/>
    </row>
    <row r="480" spans="14:14" x14ac:dyDescent="0.2">
      <c r="N480"/>
    </row>
    <row r="481" spans="14:14" x14ac:dyDescent="0.2">
      <c r="N481"/>
    </row>
    <row r="482" spans="14:14" x14ac:dyDescent="0.2">
      <c r="N482"/>
    </row>
    <row r="483" spans="14:14" x14ac:dyDescent="0.2">
      <c r="N483"/>
    </row>
    <row r="484" spans="14:14" x14ac:dyDescent="0.2">
      <c r="N484"/>
    </row>
    <row r="485" spans="14:14" x14ac:dyDescent="0.2">
      <c r="N485"/>
    </row>
    <row r="486" spans="14:14" x14ac:dyDescent="0.2">
      <c r="N486"/>
    </row>
    <row r="487" spans="14:14" x14ac:dyDescent="0.2">
      <c r="N487"/>
    </row>
    <row r="488" spans="14:14" x14ac:dyDescent="0.2">
      <c r="N488"/>
    </row>
    <row r="489" spans="14:14" x14ac:dyDescent="0.2">
      <c r="N489"/>
    </row>
    <row r="490" spans="14:14" x14ac:dyDescent="0.2">
      <c r="N490"/>
    </row>
    <row r="491" spans="14:14" x14ac:dyDescent="0.2">
      <c r="N491"/>
    </row>
    <row r="492" spans="14:14" x14ac:dyDescent="0.2">
      <c r="N492"/>
    </row>
    <row r="493" spans="14:14" x14ac:dyDescent="0.2">
      <c r="N493"/>
    </row>
    <row r="494" spans="14:14" x14ac:dyDescent="0.2">
      <c r="N494"/>
    </row>
    <row r="495" spans="14:14" x14ac:dyDescent="0.2">
      <c r="N495"/>
    </row>
    <row r="496" spans="14:14" x14ac:dyDescent="0.2">
      <c r="N496"/>
    </row>
    <row r="497" spans="14:14" x14ac:dyDescent="0.2">
      <c r="N497"/>
    </row>
    <row r="498" spans="14:14" x14ac:dyDescent="0.2">
      <c r="N498"/>
    </row>
    <row r="499" spans="14:14" x14ac:dyDescent="0.2">
      <c r="N499"/>
    </row>
    <row r="500" spans="14:14" x14ac:dyDescent="0.2">
      <c r="N500"/>
    </row>
    <row r="501" spans="14:14" x14ac:dyDescent="0.2">
      <c r="N501"/>
    </row>
    <row r="502" spans="14:14" x14ac:dyDescent="0.2">
      <c r="N502"/>
    </row>
    <row r="503" spans="14:14" x14ac:dyDescent="0.2">
      <c r="N503"/>
    </row>
    <row r="504" spans="14:14" x14ac:dyDescent="0.2">
      <c r="N504"/>
    </row>
    <row r="505" spans="14:14" x14ac:dyDescent="0.2">
      <c r="N505"/>
    </row>
    <row r="506" spans="14:14" x14ac:dyDescent="0.2">
      <c r="N506"/>
    </row>
    <row r="507" spans="14:14" x14ac:dyDescent="0.2">
      <c r="N507"/>
    </row>
    <row r="508" spans="14:14" x14ac:dyDescent="0.2">
      <c r="N508"/>
    </row>
    <row r="509" spans="14:14" x14ac:dyDescent="0.2">
      <c r="N509"/>
    </row>
    <row r="510" spans="14:14" x14ac:dyDescent="0.2">
      <c r="N510"/>
    </row>
    <row r="511" spans="14:14" x14ac:dyDescent="0.2">
      <c r="N511"/>
    </row>
    <row r="512" spans="14:14" x14ac:dyDescent="0.2">
      <c r="N512"/>
    </row>
    <row r="513" spans="14:14" x14ac:dyDescent="0.2">
      <c r="N513"/>
    </row>
    <row r="514" spans="14:14" x14ac:dyDescent="0.2">
      <c r="N514"/>
    </row>
    <row r="515" spans="14:14" x14ac:dyDescent="0.2">
      <c r="N515"/>
    </row>
    <row r="516" spans="14:14" x14ac:dyDescent="0.2">
      <c r="N516"/>
    </row>
    <row r="517" spans="14:14" x14ac:dyDescent="0.2">
      <c r="N517"/>
    </row>
    <row r="518" spans="14:14" x14ac:dyDescent="0.2">
      <c r="N518"/>
    </row>
    <row r="519" spans="14:14" x14ac:dyDescent="0.2">
      <c r="N519"/>
    </row>
    <row r="520" spans="14:14" x14ac:dyDescent="0.2">
      <c r="N520"/>
    </row>
    <row r="521" spans="14:14" x14ac:dyDescent="0.2">
      <c r="N521"/>
    </row>
    <row r="522" spans="14:14" x14ac:dyDescent="0.2">
      <c r="N522"/>
    </row>
    <row r="523" spans="14:14" x14ac:dyDescent="0.2">
      <c r="N523"/>
    </row>
    <row r="524" spans="14:14" x14ac:dyDescent="0.2">
      <c r="N524"/>
    </row>
    <row r="525" spans="14:14" x14ac:dyDescent="0.2">
      <c r="N525"/>
    </row>
    <row r="526" spans="14:14" x14ac:dyDescent="0.2">
      <c r="N526"/>
    </row>
    <row r="527" spans="14:14" x14ac:dyDescent="0.2">
      <c r="N527"/>
    </row>
    <row r="528" spans="14:14" x14ac:dyDescent="0.2">
      <c r="N528"/>
    </row>
    <row r="529" spans="14:14" x14ac:dyDescent="0.2">
      <c r="N529"/>
    </row>
    <row r="530" spans="14:14" x14ac:dyDescent="0.2">
      <c r="N530"/>
    </row>
    <row r="531" spans="14:14" x14ac:dyDescent="0.2">
      <c r="N531"/>
    </row>
    <row r="532" spans="14:14" x14ac:dyDescent="0.2">
      <c r="N532"/>
    </row>
    <row r="533" spans="14:14" x14ac:dyDescent="0.2">
      <c r="N533"/>
    </row>
    <row r="534" spans="14:14" x14ac:dyDescent="0.2">
      <c r="N534"/>
    </row>
    <row r="535" spans="14:14" x14ac:dyDescent="0.2">
      <c r="N535"/>
    </row>
    <row r="536" spans="14:14" x14ac:dyDescent="0.2">
      <c r="N536"/>
    </row>
    <row r="537" spans="14:14" x14ac:dyDescent="0.2">
      <c r="N537"/>
    </row>
    <row r="538" spans="14:14" x14ac:dyDescent="0.2">
      <c r="N538"/>
    </row>
    <row r="539" spans="14:14" x14ac:dyDescent="0.2">
      <c r="N539"/>
    </row>
    <row r="540" spans="14:14" x14ac:dyDescent="0.2">
      <c r="N540"/>
    </row>
    <row r="541" spans="14:14" x14ac:dyDescent="0.2">
      <c r="N541"/>
    </row>
    <row r="542" spans="14:14" x14ac:dyDescent="0.2">
      <c r="N542"/>
    </row>
    <row r="543" spans="14:14" x14ac:dyDescent="0.2">
      <c r="N543"/>
    </row>
    <row r="544" spans="14:14" x14ac:dyDescent="0.2">
      <c r="N544"/>
    </row>
    <row r="545" spans="14:14" x14ac:dyDescent="0.2">
      <c r="N545"/>
    </row>
    <row r="546" spans="14:14" x14ac:dyDescent="0.2">
      <c r="N546"/>
    </row>
    <row r="547" spans="14:14" x14ac:dyDescent="0.2">
      <c r="N547"/>
    </row>
    <row r="548" spans="14:14" x14ac:dyDescent="0.2">
      <c r="N548"/>
    </row>
    <row r="549" spans="14:14" x14ac:dyDescent="0.2">
      <c r="N549"/>
    </row>
    <row r="550" spans="14:14" x14ac:dyDescent="0.2">
      <c r="N550"/>
    </row>
    <row r="551" spans="14:14" x14ac:dyDescent="0.2">
      <c r="N551"/>
    </row>
    <row r="552" spans="14:14" x14ac:dyDescent="0.2">
      <c r="N552"/>
    </row>
    <row r="553" spans="14:14" x14ac:dyDescent="0.2">
      <c r="N553"/>
    </row>
    <row r="554" spans="14:14" x14ac:dyDescent="0.2">
      <c r="N554"/>
    </row>
    <row r="555" spans="14:14" x14ac:dyDescent="0.2">
      <c r="N555"/>
    </row>
    <row r="556" spans="14:14" x14ac:dyDescent="0.2">
      <c r="N556"/>
    </row>
    <row r="557" spans="14:14" x14ac:dyDescent="0.2">
      <c r="N557"/>
    </row>
    <row r="558" spans="14:14" x14ac:dyDescent="0.2">
      <c r="N558"/>
    </row>
    <row r="559" spans="14:14" x14ac:dyDescent="0.2">
      <c r="N559"/>
    </row>
    <row r="560" spans="14:14" x14ac:dyDescent="0.2">
      <c r="N560"/>
    </row>
    <row r="561" spans="14:14" x14ac:dyDescent="0.2">
      <c r="N561"/>
    </row>
    <row r="562" spans="14:14" x14ac:dyDescent="0.2">
      <c r="N562"/>
    </row>
    <row r="563" spans="14:14" x14ac:dyDescent="0.2">
      <c r="N563"/>
    </row>
    <row r="564" spans="14:14" x14ac:dyDescent="0.2">
      <c r="N564"/>
    </row>
    <row r="565" spans="14:14" x14ac:dyDescent="0.2">
      <c r="N565"/>
    </row>
    <row r="566" spans="14:14" x14ac:dyDescent="0.2">
      <c r="N566"/>
    </row>
    <row r="567" spans="14:14" x14ac:dyDescent="0.2">
      <c r="N567"/>
    </row>
    <row r="568" spans="14:14" x14ac:dyDescent="0.2">
      <c r="N568"/>
    </row>
    <row r="569" spans="14:14" x14ac:dyDescent="0.2">
      <c r="N569"/>
    </row>
    <row r="570" spans="14:14" x14ac:dyDescent="0.2">
      <c r="N570"/>
    </row>
    <row r="571" spans="14:14" x14ac:dyDescent="0.2">
      <c r="N571"/>
    </row>
    <row r="572" spans="14:14" x14ac:dyDescent="0.2">
      <c r="N572"/>
    </row>
    <row r="573" spans="14:14" x14ac:dyDescent="0.2">
      <c r="N573"/>
    </row>
    <row r="574" spans="14:14" x14ac:dyDescent="0.2">
      <c r="N574"/>
    </row>
    <row r="575" spans="14:14" x14ac:dyDescent="0.2">
      <c r="N575"/>
    </row>
    <row r="576" spans="14:14" x14ac:dyDescent="0.2">
      <c r="N576"/>
    </row>
    <row r="577" spans="14:14" x14ac:dyDescent="0.2">
      <c r="N577"/>
    </row>
    <row r="578" spans="14:14" x14ac:dyDescent="0.2">
      <c r="N578"/>
    </row>
    <row r="579" spans="14:14" x14ac:dyDescent="0.2">
      <c r="N579"/>
    </row>
    <row r="580" spans="14:14" x14ac:dyDescent="0.2">
      <c r="N580"/>
    </row>
    <row r="581" spans="14:14" x14ac:dyDescent="0.2">
      <c r="N581"/>
    </row>
    <row r="582" spans="14:14" x14ac:dyDescent="0.2">
      <c r="N582"/>
    </row>
    <row r="583" spans="14:14" x14ac:dyDescent="0.2">
      <c r="N583"/>
    </row>
    <row r="584" spans="14:14" x14ac:dyDescent="0.2">
      <c r="N584"/>
    </row>
    <row r="585" spans="14:14" x14ac:dyDescent="0.2">
      <c r="N585"/>
    </row>
    <row r="586" spans="14:14" x14ac:dyDescent="0.2">
      <c r="N586"/>
    </row>
    <row r="587" spans="14:14" x14ac:dyDescent="0.2">
      <c r="N587"/>
    </row>
    <row r="588" spans="14:14" x14ac:dyDescent="0.2">
      <c r="N588"/>
    </row>
    <row r="589" spans="14:14" x14ac:dyDescent="0.2">
      <c r="N589"/>
    </row>
    <row r="590" spans="14:14" x14ac:dyDescent="0.2">
      <c r="N590"/>
    </row>
    <row r="591" spans="14:14" x14ac:dyDescent="0.2">
      <c r="N591"/>
    </row>
    <row r="592" spans="14:14" x14ac:dyDescent="0.2">
      <c r="N592"/>
    </row>
    <row r="593" spans="14:14" x14ac:dyDescent="0.2">
      <c r="N593"/>
    </row>
    <row r="594" spans="14:14" x14ac:dyDescent="0.2">
      <c r="N594"/>
    </row>
    <row r="595" spans="14:14" x14ac:dyDescent="0.2">
      <c r="N595"/>
    </row>
    <row r="596" spans="14:14" x14ac:dyDescent="0.2">
      <c r="N596"/>
    </row>
    <row r="597" spans="14:14" x14ac:dyDescent="0.2">
      <c r="N597"/>
    </row>
    <row r="598" spans="14:14" x14ac:dyDescent="0.2">
      <c r="N598"/>
    </row>
    <row r="599" spans="14:14" x14ac:dyDescent="0.2">
      <c r="N599"/>
    </row>
    <row r="600" spans="14:14" x14ac:dyDescent="0.2">
      <c r="N600"/>
    </row>
    <row r="601" spans="14:14" x14ac:dyDescent="0.2">
      <c r="N601"/>
    </row>
    <row r="602" spans="14:14" x14ac:dyDescent="0.2">
      <c r="N602"/>
    </row>
    <row r="603" spans="14:14" x14ac:dyDescent="0.2">
      <c r="N603"/>
    </row>
    <row r="604" spans="14:14" x14ac:dyDescent="0.2">
      <c r="N604"/>
    </row>
    <row r="605" spans="14:14" x14ac:dyDescent="0.2">
      <c r="N605"/>
    </row>
    <row r="606" spans="14:14" x14ac:dyDescent="0.2">
      <c r="N606"/>
    </row>
    <row r="607" spans="14:14" x14ac:dyDescent="0.2">
      <c r="N607"/>
    </row>
    <row r="608" spans="14:14" x14ac:dyDescent="0.2">
      <c r="N608"/>
    </row>
    <row r="609" spans="14:14" x14ac:dyDescent="0.2">
      <c r="N609"/>
    </row>
    <row r="610" spans="14:14" x14ac:dyDescent="0.2">
      <c r="N610"/>
    </row>
    <row r="611" spans="14:14" x14ac:dyDescent="0.2">
      <c r="N611"/>
    </row>
    <row r="612" spans="14:14" x14ac:dyDescent="0.2">
      <c r="N612"/>
    </row>
    <row r="613" spans="14:14" x14ac:dyDescent="0.2">
      <c r="N613"/>
    </row>
    <row r="614" spans="14:14" x14ac:dyDescent="0.2">
      <c r="N614"/>
    </row>
    <row r="615" spans="14:14" x14ac:dyDescent="0.2">
      <c r="N615"/>
    </row>
    <row r="616" spans="14:14" x14ac:dyDescent="0.2">
      <c r="N616"/>
    </row>
    <row r="617" spans="14:14" x14ac:dyDescent="0.2">
      <c r="N617"/>
    </row>
    <row r="618" spans="14:14" x14ac:dyDescent="0.2">
      <c r="N618"/>
    </row>
    <row r="619" spans="14:14" x14ac:dyDescent="0.2">
      <c r="N619"/>
    </row>
    <row r="620" spans="14:14" x14ac:dyDescent="0.2">
      <c r="N620"/>
    </row>
    <row r="621" spans="14:14" x14ac:dyDescent="0.2">
      <c r="N621"/>
    </row>
    <row r="622" spans="14:14" x14ac:dyDescent="0.2">
      <c r="N622"/>
    </row>
    <row r="623" spans="14:14" x14ac:dyDescent="0.2">
      <c r="N623"/>
    </row>
    <row r="624" spans="14:14" x14ac:dyDescent="0.2">
      <c r="N624"/>
    </row>
    <row r="625" spans="14:14" x14ac:dyDescent="0.2">
      <c r="N625"/>
    </row>
    <row r="626" spans="14:14" x14ac:dyDescent="0.2">
      <c r="N626"/>
    </row>
    <row r="627" spans="14:14" x14ac:dyDescent="0.2">
      <c r="N627"/>
    </row>
    <row r="628" spans="14:14" x14ac:dyDescent="0.2">
      <c r="N628"/>
    </row>
    <row r="629" spans="14:14" x14ac:dyDescent="0.2">
      <c r="N629"/>
    </row>
    <row r="630" spans="14:14" x14ac:dyDescent="0.2">
      <c r="N630"/>
    </row>
    <row r="631" spans="14:14" x14ac:dyDescent="0.2">
      <c r="N631"/>
    </row>
    <row r="632" spans="14:14" x14ac:dyDescent="0.2">
      <c r="N632"/>
    </row>
    <row r="633" spans="14:14" x14ac:dyDescent="0.2">
      <c r="N633"/>
    </row>
    <row r="634" spans="14:14" x14ac:dyDescent="0.2">
      <c r="N634"/>
    </row>
    <row r="635" spans="14:14" x14ac:dyDescent="0.2">
      <c r="N635"/>
    </row>
    <row r="636" spans="14:14" x14ac:dyDescent="0.2">
      <c r="N636"/>
    </row>
    <row r="637" spans="14:14" x14ac:dyDescent="0.2">
      <c r="N637"/>
    </row>
    <row r="638" spans="14:14" x14ac:dyDescent="0.2">
      <c r="N638"/>
    </row>
    <row r="639" spans="14:14" x14ac:dyDescent="0.2">
      <c r="N639"/>
    </row>
    <row r="640" spans="14:14" x14ac:dyDescent="0.2">
      <c r="N640"/>
    </row>
    <row r="641" spans="14:14" x14ac:dyDescent="0.2">
      <c r="N641"/>
    </row>
    <row r="642" spans="14:14" x14ac:dyDescent="0.2">
      <c r="N642"/>
    </row>
    <row r="643" spans="14:14" x14ac:dyDescent="0.2">
      <c r="N643"/>
    </row>
    <row r="644" spans="14:14" x14ac:dyDescent="0.2">
      <c r="N644"/>
    </row>
    <row r="645" spans="14:14" x14ac:dyDescent="0.2">
      <c r="N645"/>
    </row>
    <row r="646" spans="14:14" x14ac:dyDescent="0.2">
      <c r="N646"/>
    </row>
    <row r="647" spans="14:14" x14ac:dyDescent="0.2">
      <c r="N647"/>
    </row>
    <row r="648" spans="14:14" x14ac:dyDescent="0.2">
      <c r="N648"/>
    </row>
    <row r="649" spans="14:14" x14ac:dyDescent="0.2">
      <c r="N649"/>
    </row>
    <row r="650" spans="14:14" x14ac:dyDescent="0.2">
      <c r="N650"/>
    </row>
    <row r="651" spans="14:14" x14ac:dyDescent="0.2">
      <c r="N651"/>
    </row>
    <row r="652" spans="14:14" x14ac:dyDescent="0.2">
      <c r="N652"/>
    </row>
    <row r="653" spans="14:14" x14ac:dyDescent="0.2">
      <c r="N653"/>
    </row>
    <row r="654" spans="14:14" x14ac:dyDescent="0.2">
      <c r="N654"/>
    </row>
    <row r="655" spans="14:14" x14ac:dyDescent="0.2">
      <c r="N655"/>
    </row>
    <row r="656" spans="14:14" x14ac:dyDescent="0.2">
      <c r="N656"/>
    </row>
    <row r="657" spans="14:14" x14ac:dyDescent="0.2">
      <c r="N657"/>
    </row>
    <row r="658" spans="14:14" x14ac:dyDescent="0.2">
      <c r="N658"/>
    </row>
    <row r="659" spans="14:14" x14ac:dyDescent="0.2">
      <c r="N659"/>
    </row>
    <row r="660" spans="14:14" x14ac:dyDescent="0.2">
      <c r="N660"/>
    </row>
    <row r="661" spans="14:14" x14ac:dyDescent="0.2">
      <c r="N661"/>
    </row>
    <row r="662" spans="14:14" x14ac:dyDescent="0.2">
      <c r="N662"/>
    </row>
    <row r="663" spans="14:14" x14ac:dyDescent="0.2">
      <c r="N663"/>
    </row>
    <row r="664" spans="14:14" x14ac:dyDescent="0.2">
      <c r="N664"/>
    </row>
    <row r="665" spans="14:14" x14ac:dyDescent="0.2">
      <c r="N665"/>
    </row>
    <row r="666" spans="14:14" x14ac:dyDescent="0.2">
      <c r="N666"/>
    </row>
    <row r="667" spans="14:14" x14ac:dyDescent="0.2">
      <c r="N667"/>
    </row>
    <row r="668" spans="14:14" x14ac:dyDescent="0.2">
      <c r="N668"/>
    </row>
    <row r="669" spans="14:14" x14ac:dyDescent="0.2">
      <c r="N669"/>
    </row>
    <row r="670" spans="14:14" x14ac:dyDescent="0.2">
      <c r="N670"/>
    </row>
    <row r="671" spans="14:14" x14ac:dyDescent="0.2">
      <c r="N671"/>
    </row>
    <row r="672" spans="14:14" x14ac:dyDescent="0.2">
      <c r="N672"/>
    </row>
    <row r="673" spans="14:14" x14ac:dyDescent="0.2">
      <c r="N673"/>
    </row>
    <row r="674" spans="14:14" x14ac:dyDescent="0.2">
      <c r="N674"/>
    </row>
    <row r="675" spans="14:14" x14ac:dyDescent="0.2">
      <c r="N675"/>
    </row>
    <row r="676" spans="14:14" x14ac:dyDescent="0.2">
      <c r="N676"/>
    </row>
    <row r="677" spans="14:14" x14ac:dyDescent="0.2">
      <c r="N677"/>
    </row>
    <row r="678" spans="14:14" x14ac:dyDescent="0.2">
      <c r="N678"/>
    </row>
    <row r="679" spans="14:14" x14ac:dyDescent="0.2">
      <c r="N679"/>
    </row>
    <row r="680" spans="14:14" x14ac:dyDescent="0.2">
      <c r="N680"/>
    </row>
    <row r="681" spans="14:14" x14ac:dyDescent="0.2">
      <c r="N681"/>
    </row>
    <row r="682" spans="14:14" x14ac:dyDescent="0.2">
      <c r="N682"/>
    </row>
    <row r="683" spans="14:14" x14ac:dyDescent="0.2">
      <c r="N683"/>
    </row>
    <row r="684" spans="14:14" x14ac:dyDescent="0.2">
      <c r="N684"/>
    </row>
    <row r="685" spans="14:14" x14ac:dyDescent="0.2">
      <c r="N685"/>
    </row>
    <row r="686" spans="14:14" x14ac:dyDescent="0.2">
      <c r="N686"/>
    </row>
    <row r="687" spans="14:14" x14ac:dyDescent="0.2">
      <c r="N687"/>
    </row>
    <row r="688" spans="14:14" x14ac:dyDescent="0.2">
      <c r="N688"/>
    </row>
    <row r="689" spans="14:14" x14ac:dyDescent="0.2">
      <c r="N689"/>
    </row>
    <row r="690" spans="14:14" x14ac:dyDescent="0.2">
      <c r="N690"/>
    </row>
    <row r="691" spans="14:14" x14ac:dyDescent="0.2">
      <c r="N691"/>
    </row>
    <row r="692" spans="14:14" x14ac:dyDescent="0.2">
      <c r="N692"/>
    </row>
    <row r="693" spans="14:14" x14ac:dyDescent="0.2">
      <c r="N693"/>
    </row>
    <row r="694" spans="14:14" x14ac:dyDescent="0.2">
      <c r="N694"/>
    </row>
    <row r="695" spans="14:14" x14ac:dyDescent="0.2">
      <c r="N695"/>
    </row>
    <row r="696" spans="14:14" x14ac:dyDescent="0.2">
      <c r="N696"/>
    </row>
    <row r="697" spans="14:14" x14ac:dyDescent="0.2">
      <c r="N697"/>
    </row>
    <row r="698" spans="14:14" x14ac:dyDescent="0.2">
      <c r="N698"/>
    </row>
    <row r="699" spans="14:14" x14ac:dyDescent="0.2">
      <c r="N699"/>
    </row>
    <row r="700" spans="14:14" x14ac:dyDescent="0.2">
      <c r="N700"/>
    </row>
    <row r="701" spans="14:14" x14ac:dyDescent="0.2">
      <c r="N701"/>
    </row>
    <row r="702" spans="14:14" x14ac:dyDescent="0.2">
      <c r="N702"/>
    </row>
    <row r="703" spans="14:14" x14ac:dyDescent="0.2">
      <c r="N703"/>
    </row>
    <row r="704" spans="14:14" x14ac:dyDescent="0.2">
      <c r="N704"/>
    </row>
    <row r="705" spans="14:14" x14ac:dyDescent="0.2">
      <c r="N705"/>
    </row>
    <row r="706" spans="14:14" x14ac:dyDescent="0.2">
      <c r="N706"/>
    </row>
    <row r="707" spans="14:14" x14ac:dyDescent="0.2">
      <c r="N707"/>
    </row>
    <row r="708" spans="14:14" x14ac:dyDescent="0.2">
      <c r="N708"/>
    </row>
    <row r="709" spans="14:14" x14ac:dyDescent="0.2">
      <c r="N709"/>
    </row>
    <row r="710" spans="14:14" x14ac:dyDescent="0.2">
      <c r="N710"/>
    </row>
    <row r="711" spans="14:14" x14ac:dyDescent="0.2">
      <c r="N711"/>
    </row>
    <row r="712" spans="14:14" x14ac:dyDescent="0.2">
      <c r="N712"/>
    </row>
    <row r="713" spans="14:14" x14ac:dyDescent="0.2">
      <c r="N713"/>
    </row>
    <row r="714" spans="14:14" x14ac:dyDescent="0.2">
      <c r="N714"/>
    </row>
    <row r="715" spans="14:14" x14ac:dyDescent="0.2">
      <c r="N715"/>
    </row>
    <row r="716" spans="14:14" x14ac:dyDescent="0.2">
      <c r="N716"/>
    </row>
    <row r="717" spans="14:14" x14ac:dyDescent="0.2">
      <c r="N717"/>
    </row>
    <row r="718" spans="14:14" x14ac:dyDescent="0.2">
      <c r="N718"/>
    </row>
    <row r="719" spans="14:14" x14ac:dyDescent="0.2">
      <c r="N719"/>
    </row>
    <row r="720" spans="14:14" x14ac:dyDescent="0.2">
      <c r="N720"/>
    </row>
    <row r="721" spans="14:14" x14ac:dyDescent="0.2">
      <c r="N721"/>
    </row>
    <row r="722" spans="14:14" x14ac:dyDescent="0.2">
      <c r="N722"/>
    </row>
    <row r="723" spans="14:14" x14ac:dyDescent="0.2">
      <c r="N723"/>
    </row>
    <row r="724" spans="14:14" x14ac:dyDescent="0.2">
      <c r="N724"/>
    </row>
    <row r="725" spans="14:14" x14ac:dyDescent="0.2">
      <c r="N725"/>
    </row>
    <row r="726" spans="14:14" x14ac:dyDescent="0.2">
      <c r="N726"/>
    </row>
    <row r="727" spans="14:14" x14ac:dyDescent="0.2">
      <c r="N727"/>
    </row>
    <row r="728" spans="14:14" x14ac:dyDescent="0.2">
      <c r="N728"/>
    </row>
    <row r="729" spans="14:14" x14ac:dyDescent="0.2">
      <c r="N729"/>
    </row>
    <row r="730" spans="14:14" x14ac:dyDescent="0.2">
      <c r="N730"/>
    </row>
    <row r="731" spans="14:14" x14ac:dyDescent="0.2">
      <c r="N731"/>
    </row>
    <row r="732" spans="14:14" x14ac:dyDescent="0.2">
      <c r="N732"/>
    </row>
    <row r="733" spans="14:14" x14ac:dyDescent="0.2">
      <c r="N733"/>
    </row>
    <row r="734" spans="14:14" x14ac:dyDescent="0.2">
      <c r="N734"/>
    </row>
    <row r="735" spans="14:14" x14ac:dyDescent="0.2">
      <c r="N735"/>
    </row>
    <row r="736" spans="14:14" x14ac:dyDescent="0.2">
      <c r="N736"/>
    </row>
    <row r="737" spans="14:14" x14ac:dyDescent="0.2">
      <c r="N737"/>
    </row>
    <row r="738" spans="14:14" x14ac:dyDescent="0.2">
      <c r="N738"/>
    </row>
    <row r="739" spans="14:14" x14ac:dyDescent="0.2">
      <c r="N739"/>
    </row>
    <row r="740" spans="14:14" x14ac:dyDescent="0.2">
      <c r="N740"/>
    </row>
    <row r="741" spans="14:14" x14ac:dyDescent="0.2">
      <c r="N741"/>
    </row>
    <row r="742" spans="14:14" x14ac:dyDescent="0.2">
      <c r="N742"/>
    </row>
    <row r="743" spans="14:14" x14ac:dyDescent="0.2">
      <c r="N743"/>
    </row>
    <row r="744" spans="14:14" x14ac:dyDescent="0.2">
      <c r="N744"/>
    </row>
    <row r="745" spans="14:14" x14ac:dyDescent="0.2">
      <c r="N745"/>
    </row>
    <row r="746" spans="14:14" x14ac:dyDescent="0.2">
      <c r="N746"/>
    </row>
    <row r="747" spans="14:14" x14ac:dyDescent="0.2">
      <c r="N747"/>
    </row>
    <row r="748" spans="14:14" x14ac:dyDescent="0.2">
      <c r="N748"/>
    </row>
    <row r="749" spans="14:14" x14ac:dyDescent="0.2">
      <c r="N749"/>
    </row>
    <row r="750" spans="14:14" x14ac:dyDescent="0.2">
      <c r="N750"/>
    </row>
    <row r="751" spans="14:14" x14ac:dyDescent="0.2">
      <c r="N751"/>
    </row>
    <row r="752" spans="14:14" x14ac:dyDescent="0.2">
      <c r="N752"/>
    </row>
    <row r="753" spans="14:14" x14ac:dyDescent="0.2">
      <c r="N753"/>
    </row>
    <row r="754" spans="14:14" x14ac:dyDescent="0.2">
      <c r="N754"/>
    </row>
    <row r="755" spans="14:14" x14ac:dyDescent="0.2">
      <c r="N755"/>
    </row>
    <row r="756" spans="14:14" x14ac:dyDescent="0.2">
      <c r="N756"/>
    </row>
    <row r="757" spans="14:14" x14ac:dyDescent="0.2">
      <c r="N757"/>
    </row>
    <row r="758" spans="14:14" x14ac:dyDescent="0.2">
      <c r="N758"/>
    </row>
    <row r="759" spans="14:14" x14ac:dyDescent="0.2">
      <c r="N759"/>
    </row>
    <row r="760" spans="14:14" x14ac:dyDescent="0.2">
      <c r="N760"/>
    </row>
    <row r="761" spans="14:14" x14ac:dyDescent="0.2">
      <c r="N761"/>
    </row>
    <row r="762" spans="14:14" x14ac:dyDescent="0.2">
      <c r="N762"/>
    </row>
    <row r="763" spans="14:14" x14ac:dyDescent="0.2">
      <c r="N763"/>
    </row>
    <row r="764" spans="14:14" x14ac:dyDescent="0.2">
      <c r="N764"/>
    </row>
    <row r="765" spans="14:14" x14ac:dyDescent="0.2">
      <c r="N765"/>
    </row>
    <row r="766" spans="14:14" x14ac:dyDescent="0.2">
      <c r="N766"/>
    </row>
    <row r="767" spans="14:14" x14ac:dyDescent="0.2">
      <c r="N767"/>
    </row>
    <row r="768" spans="14:14" x14ac:dyDescent="0.2">
      <c r="N768"/>
    </row>
    <row r="769" spans="14:14" x14ac:dyDescent="0.2">
      <c r="N769"/>
    </row>
    <row r="770" spans="14:14" x14ac:dyDescent="0.2">
      <c r="N770"/>
    </row>
    <row r="771" spans="14:14" x14ac:dyDescent="0.2">
      <c r="N771"/>
    </row>
    <row r="772" spans="14:14" x14ac:dyDescent="0.2">
      <c r="N772"/>
    </row>
    <row r="773" spans="14:14" x14ac:dyDescent="0.2">
      <c r="N773"/>
    </row>
    <row r="774" spans="14:14" x14ac:dyDescent="0.2">
      <c r="N774"/>
    </row>
    <row r="775" spans="14:14" x14ac:dyDescent="0.2">
      <c r="N775"/>
    </row>
    <row r="776" spans="14:14" x14ac:dyDescent="0.2">
      <c r="N776"/>
    </row>
    <row r="777" spans="14:14" x14ac:dyDescent="0.2">
      <c r="N777"/>
    </row>
    <row r="778" spans="14:14" x14ac:dyDescent="0.2">
      <c r="N778"/>
    </row>
    <row r="779" spans="14:14" x14ac:dyDescent="0.2">
      <c r="N779"/>
    </row>
    <row r="780" spans="14:14" x14ac:dyDescent="0.2">
      <c r="N780"/>
    </row>
    <row r="781" spans="14:14" x14ac:dyDescent="0.2">
      <c r="N781"/>
    </row>
    <row r="782" spans="14:14" x14ac:dyDescent="0.2">
      <c r="N782"/>
    </row>
    <row r="783" spans="14:14" x14ac:dyDescent="0.2">
      <c r="N783"/>
    </row>
    <row r="784" spans="14:14" x14ac:dyDescent="0.2">
      <c r="N784"/>
    </row>
    <row r="785" spans="14:14" x14ac:dyDescent="0.2">
      <c r="N785"/>
    </row>
    <row r="786" spans="14:14" x14ac:dyDescent="0.2">
      <c r="N786"/>
    </row>
    <row r="787" spans="14:14" x14ac:dyDescent="0.2">
      <c r="N787"/>
    </row>
    <row r="788" spans="14:14" x14ac:dyDescent="0.2">
      <c r="N788"/>
    </row>
    <row r="789" spans="14:14" x14ac:dyDescent="0.2">
      <c r="N789"/>
    </row>
    <row r="790" spans="14:14" x14ac:dyDescent="0.2">
      <c r="N790"/>
    </row>
    <row r="791" spans="14:14" x14ac:dyDescent="0.2">
      <c r="N791"/>
    </row>
    <row r="792" spans="14:14" x14ac:dyDescent="0.2">
      <c r="N792"/>
    </row>
    <row r="793" spans="14:14" x14ac:dyDescent="0.2">
      <c r="N793"/>
    </row>
    <row r="794" spans="14:14" x14ac:dyDescent="0.2">
      <c r="N794"/>
    </row>
    <row r="795" spans="14:14" x14ac:dyDescent="0.2">
      <c r="N795"/>
    </row>
    <row r="796" spans="14:14" x14ac:dyDescent="0.2">
      <c r="N796"/>
    </row>
    <row r="797" spans="14:14" x14ac:dyDescent="0.2">
      <c r="N797"/>
    </row>
    <row r="798" spans="14:14" x14ac:dyDescent="0.2">
      <c r="N798"/>
    </row>
    <row r="799" spans="14:14" x14ac:dyDescent="0.2">
      <c r="N799"/>
    </row>
    <row r="800" spans="14:14" x14ac:dyDescent="0.2">
      <c r="N800"/>
    </row>
    <row r="801" spans="14:14" x14ac:dyDescent="0.2">
      <c r="N801"/>
    </row>
    <row r="802" spans="14:14" x14ac:dyDescent="0.2">
      <c r="N802"/>
    </row>
    <row r="803" spans="14:14" x14ac:dyDescent="0.2">
      <c r="N803"/>
    </row>
    <row r="804" spans="14:14" x14ac:dyDescent="0.2">
      <c r="N804"/>
    </row>
    <row r="805" spans="14:14" x14ac:dyDescent="0.2">
      <c r="N805"/>
    </row>
    <row r="806" spans="14:14" x14ac:dyDescent="0.2">
      <c r="N806"/>
    </row>
    <row r="807" spans="14:14" x14ac:dyDescent="0.2">
      <c r="N807"/>
    </row>
    <row r="808" spans="14:14" x14ac:dyDescent="0.2">
      <c r="N808"/>
    </row>
    <row r="809" spans="14:14" x14ac:dyDescent="0.2">
      <c r="N809"/>
    </row>
    <row r="810" spans="14:14" x14ac:dyDescent="0.2">
      <c r="N810"/>
    </row>
    <row r="811" spans="14:14" x14ac:dyDescent="0.2">
      <c r="N811"/>
    </row>
    <row r="812" spans="14:14" x14ac:dyDescent="0.2">
      <c r="N812"/>
    </row>
    <row r="813" spans="14:14" x14ac:dyDescent="0.2">
      <c r="N813"/>
    </row>
    <row r="814" spans="14:14" x14ac:dyDescent="0.2">
      <c r="N814"/>
    </row>
    <row r="815" spans="14:14" x14ac:dyDescent="0.2">
      <c r="N815"/>
    </row>
    <row r="816" spans="14:14" x14ac:dyDescent="0.2">
      <c r="N816"/>
    </row>
    <row r="817" spans="14:14" x14ac:dyDescent="0.2">
      <c r="N817"/>
    </row>
    <row r="818" spans="14:14" x14ac:dyDescent="0.2">
      <c r="N818"/>
    </row>
    <row r="819" spans="14:14" x14ac:dyDescent="0.2">
      <c r="N819"/>
    </row>
    <row r="820" spans="14:14" x14ac:dyDescent="0.2">
      <c r="N820"/>
    </row>
    <row r="821" spans="14:14" x14ac:dyDescent="0.2">
      <c r="N821"/>
    </row>
    <row r="822" spans="14:14" x14ac:dyDescent="0.2">
      <c r="N822"/>
    </row>
    <row r="823" spans="14:14" x14ac:dyDescent="0.2">
      <c r="N823"/>
    </row>
    <row r="824" spans="14:14" x14ac:dyDescent="0.2">
      <c r="N824"/>
    </row>
    <row r="825" spans="14:14" x14ac:dyDescent="0.2">
      <c r="N825"/>
    </row>
    <row r="826" spans="14:14" x14ac:dyDescent="0.2">
      <c r="N826"/>
    </row>
    <row r="827" spans="14:14" x14ac:dyDescent="0.2">
      <c r="N827"/>
    </row>
    <row r="828" spans="14:14" x14ac:dyDescent="0.2">
      <c r="N828"/>
    </row>
    <row r="829" spans="14:14" x14ac:dyDescent="0.2">
      <c r="N829"/>
    </row>
    <row r="830" spans="14:14" x14ac:dyDescent="0.2">
      <c r="N830"/>
    </row>
    <row r="831" spans="14:14" x14ac:dyDescent="0.2">
      <c r="N831"/>
    </row>
    <row r="832" spans="14:14" x14ac:dyDescent="0.2">
      <c r="N832"/>
    </row>
    <row r="833" spans="14:14" x14ac:dyDescent="0.2">
      <c r="N833"/>
    </row>
    <row r="834" spans="14:14" x14ac:dyDescent="0.2">
      <c r="N834"/>
    </row>
    <row r="835" spans="14:14" x14ac:dyDescent="0.2">
      <c r="N835"/>
    </row>
    <row r="836" spans="14:14" x14ac:dyDescent="0.2">
      <c r="N836"/>
    </row>
    <row r="837" spans="14:14" x14ac:dyDescent="0.2">
      <c r="N837"/>
    </row>
    <row r="838" spans="14:14" x14ac:dyDescent="0.2">
      <c r="N838"/>
    </row>
    <row r="839" spans="14:14" x14ac:dyDescent="0.2">
      <c r="N839"/>
    </row>
    <row r="840" spans="14:14" x14ac:dyDescent="0.2">
      <c r="N840"/>
    </row>
    <row r="841" spans="14:14" x14ac:dyDescent="0.2">
      <c r="N841"/>
    </row>
    <row r="842" spans="14:14" x14ac:dyDescent="0.2">
      <c r="N842"/>
    </row>
    <row r="843" spans="14:14" x14ac:dyDescent="0.2">
      <c r="N843"/>
    </row>
    <row r="844" spans="14:14" x14ac:dyDescent="0.2">
      <c r="N844"/>
    </row>
    <row r="845" spans="14:14" x14ac:dyDescent="0.2">
      <c r="N845"/>
    </row>
    <row r="846" spans="14:14" x14ac:dyDescent="0.2">
      <c r="N846"/>
    </row>
    <row r="847" spans="14:14" x14ac:dyDescent="0.2">
      <c r="N847"/>
    </row>
    <row r="848" spans="14:14" x14ac:dyDescent="0.2">
      <c r="N848"/>
    </row>
    <row r="849" spans="14:14" x14ac:dyDescent="0.2">
      <c r="N849"/>
    </row>
    <row r="850" spans="14:14" x14ac:dyDescent="0.2">
      <c r="N850"/>
    </row>
    <row r="851" spans="14:14" x14ac:dyDescent="0.2">
      <c r="N851"/>
    </row>
    <row r="852" spans="14:14" x14ac:dyDescent="0.2">
      <c r="N852"/>
    </row>
    <row r="853" spans="14:14" x14ac:dyDescent="0.2">
      <c r="N853"/>
    </row>
    <row r="854" spans="14:14" x14ac:dyDescent="0.2">
      <c r="N854"/>
    </row>
    <row r="855" spans="14:14" x14ac:dyDescent="0.2">
      <c r="N855"/>
    </row>
    <row r="856" spans="14:14" x14ac:dyDescent="0.2">
      <c r="N856"/>
    </row>
    <row r="857" spans="14:14" x14ac:dyDescent="0.2">
      <c r="N857"/>
    </row>
    <row r="858" spans="14:14" x14ac:dyDescent="0.2">
      <c r="N858"/>
    </row>
    <row r="859" spans="14:14" x14ac:dyDescent="0.2">
      <c r="N859"/>
    </row>
    <row r="860" spans="14:14" x14ac:dyDescent="0.2">
      <c r="N860"/>
    </row>
    <row r="861" spans="14:14" x14ac:dyDescent="0.2">
      <c r="N861"/>
    </row>
    <row r="862" spans="14:14" x14ac:dyDescent="0.2">
      <c r="N862"/>
    </row>
    <row r="863" spans="14:14" x14ac:dyDescent="0.2">
      <c r="N863"/>
    </row>
    <row r="864" spans="14:14" x14ac:dyDescent="0.2">
      <c r="N864"/>
    </row>
    <row r="865" spans="14:14" x14ac:dyDescent="0.2">
      <c r="N865"/>
    </row>
    <row r="866" spans="14:14" x14ac:dyDescent="0.2">
      <c r="N866"/>
    </row>
    <row r="867" spans="14:14" x14ac:dyDescent="0.2">
      <c r="N867"/>
    </row>
    <row r="868" spans="14:14" x14ac:dyDescent="0.2">
      <c r="N868"/>
    </row>
    <row r="869" spans="14:14" x14ac:dyDescent="0.2">
      <c r="N869"/>
    </row>
    <row r="870" spans="14:14" x14ac:dyDescent="0.2">
      <c r="N870"/>
    </row>
    <row r="871" spans="14:14" x14ac:dyDescent="0.2">
      <c r="N871"/>
    </row>
    <row r="872" spans="14:14" x14ac:dyDescent="0.2">
      <c r="N872"/>
    </row>
    <row r="873" spans="14:14" x14ac:dyDescent="0.2">
      <c r="N873"/>
    </row>
    <row r="874" spans="14:14" x14ac:dyDescent="0.2">
      <c r="N874"/>
    </row>
    <row r="875" spans="14:14" x14ac:dyDescent="0.2">
      <c r="N875"/>
    </row>
    <row r="876" spans="14:14" x14ac:dyDescent="0.2">
      <c r="N876"/>
    </row>
    <row r="877" spans="14:14" x14ac:dyDescent="0.2">
      <c r="N877"/>
    </row>
    <row r="878" spans="14:14" x14ac:dyDescent="0.2">
      <c r="N878"/>
    </row>
    <row r="879" spans="14:14" x14ac:dyDescent="0.2">
      <c r="N879"/>
    </row>
    <row r="880" spans="14:14" x14ac:dyDescent="0.2">
      <c r="N880"/>
    </row>
    <row r="881" spans="14:14" x14ac:dyDescent="0.2">
      <c r="N881"/>
    </row>
    <row r="882" spans="14:14" x14ac:dyDescent="0.2">
      <c r="N882"/>
    </row>
    <row r="883" spans="14:14" x14ac:dyDescent="0.2">
      <c r="N883"/>
    </row>
    <row r="884" spans="14:14" x14ac:dyDescent="0.2">
      <c r="N884"/>
    </row>
    <row r="885" spans="14:14" x14ac:dyDescent="0.2">
      <c r="N885"/>
    </row>
    <row r="886" spans="14:14" x14ac:dyDescent="0.2">
      <c r="N886"/>
    </row>
    <row r="887" spans="14:14" x14ac:dyDescent="0.2">
      <c r="N887"/>
    </row>
    <row r="888" spans="14:14" x14ac:dyDescent="0.2">
      <c r="N888"/>
    </row>
    <row r="889" spans="14:14" x14ac:dyDescent="0.2">
      <c r="N889"/>
    </row>
    <row r="890" spans="14:14" x14ac:dyDescent="0.2">
      <c r="N890"/>
    </row>
    <row r="891" spans="14:14" x14ac:dyDescent="0.2">
      <c r="N891"/>
    </row>
    <row r="892" spans="14:14" x14ac:dyDescent="0.2">
      <c r="N892"/>
    </row>
    <row r="893" spans="14:14" x14ac:dyDescent="0.2">
      <c r="N893"/>
    </row>
    <row r="894" spans="14:14" x14ac:dyDescent="0.2">
      <c r="N894"/>
    </row>
    <row r="895" spans="14:14" x14ac:dyDescent="0.2">
      <c r="N895"/>
    </row>
    <row r="896" spans="14:14" x14ac:dyDescent="0.2">
      <c r="N896"/>
    </row>
    <row r="897" spans="14:14" x14ac:dyDescent="0.2">
      <c r="N897"/>
    </row>
    <row r="898" spans="14:14" x14ac:dyDescent="0.2">
      <c r="N898"/>
    </row>
    <row r="899" spans="14:14" x14ac:dyDescent="0.2">
      <c r="N899"/>
    </row>
    <row r="900" spans="14:14" x14ac:dyDescent="0.2">
      <c r="N900"/>
    </row>
    <row r="901" spans="14:14" x14ac:dyDescent="0.2">
      <c r="N901"/>
    </row>
    <row r="902" spans="14:14" x14ac:dyDescent="0.2">
      <c r="N902"/>
    </row>
    <row r="903" spans="14:14" x14ac:dyDescent="0.2">
      <c r="N903"/>
    </row>
    <row r="904" spans="14:14" x14ac:dyDescent="0.2">
      <c r="N904"/>
    </row>
    <row r="905" spans="14:14" x14ac:dyDescent="0.2">
      <c r="N905"/>
    </row>
    <row r="906" spans="14:14" x14ac:dyDescent="0.2">
      <c r="N906"/>
    </row>
    <row r="907" spans="14:14" x14ac:dyDescent="0.2">
      <c r="N907"/>
    </row>
    <row r="908" spans="14:14" x14ac:dyDescent="0.2">
      <c r="N908"/>
    </row>
    <row r="909" spans="14:14" x14ac:dyDescent="0.2">
      <c r="N909"/>
    </row>
    <row r="910" spans="14:14" x14ac:dyDescent="0.2">
      <c r="N910"/>
    </row>
    <row r="911" spans="14:14" x14ac:dyDescent="0.2">
      <c r="N911"/>
    </row>
    <row r="912" spans="14:14" x14ac:dyDescent="0.2">
      <c r="N912"/>
    </row>
    <row r="913" spans="14:14" x14ac:dyDescent="0.2">
      <c r="N913"/>
    </row>
    <row r="914" spans="14:14" x14ac:dyDescent="0.2">
      <c r="N914"/>
    </row>
    <row r="915" spans="14:14" x14ac:dyDescent="0.2">
      <c r="N915"/>
    </row>
    <row r="916" spans="14:14" x14ac:dyDescent="0.2">
      <c r="N916"/>
    </row>
    <row r="917" spans="14:14" x14ac:dyDescent="0.2">
      <c r="N917"/>
    </row>
    <row r="918" spans="14:14" x14ac:dyDescent="0.2">
      <c r="N918"/>
    </row>
    <row r="919" spans="14:14" x14ac:dyDescent="0.2">
      <c r="N919"/>
    </row>
    <row r="920" spans="14:14" x14ac:dyDescent="0.2">
      <c r="N920"/>
    </row>
    <row r="921" spans="14:14" x14ac:dyDescent="0.2">
      <c r="N921"/>
    </row>
    <row r="922" spans="14:14" x14ac:dyDescent="0.2">
      <c r="N922"/>
    </row>
    <row r="923" spans="14:14" x14ac:dyDescent="0.2">
      <c r="N923"/>
    </row>
    <row r="924" spans="14:14" x14ac:dyDescent="0.2">
      <c r="N924"/>
    </row>
    <row r="925" spans="14:14" x14ac:dyDescent="0.2">
      <c r="N925"/>
    </row>
    <row r="926" spans="14:14" x14ac:dyDescent="0.2">
      <c r="N926"/>
    </row>
    <row r="927" spans="14:14" x14ac:dyDescent="0.2">
      <c r="N927"/>
    </row>
    <row r="928" spans="14:14" x14ac:dyDescent="0.2">
      <c r="N928"/>
    </row>
    <row r="929" spans="14:14" x14ac:dyDescent="0.2">
      <c r="N929"/>
    </row>
    <row r="930" spans="14:14" x14ac:dyDescent="0.2">
      <c r="N930"/>
    </row>
    <row r="931" spans="14:14" x14ac:dyDescent="0.2">
      <c r="N931"/>
    </row>
    <row r="932" spans="14:14" x14ac:dyDescent="0.2">
      <c r="N932"/>
    </row>
    <row r="933" spans="14:14" x14ac:dyDescent="0.2">
      <c r="N933"/>
    </row>
    <row r="934" spans="14:14" x14ac:dyDescent="0.2">
      <c r="N934"/>
    </row>
    <row r="935" spans="14:14" x14ac:dyDescent="0.2">
      <c r="N935"/>
    </row>
    <row r="936" spans="14:14" x14ac:dyDescent="0.2">
      <c r="N936"/>
    </row>
    <row r="937" spans="14:14" x14ac:dyDescent="0.2">
      <c r="N937"/>
    </row>
    <row r="938" spans="14:14" x14ac:dyDescent="0.2">
      <c r="N938"/>
    </row>
    <row r="939" spans="14:14" x14ac:dyDescent="0.2">
      <c r="N939"/>
    </row>
    <row r="940" spans="14:14" x14ac:dyDescent="0.2">
      <c r="N940"/>
    </row>
    <row r="941" spans="14:14" x14ac:dyDescent="0.2">
      <c r="N941"/>
    </row>
    <row r="942" spans="14:14" x14ac:dyDescent="0.2">
      <c r="N942"/>
    </row>
    <row r="943" spans="14:14" x14ac:dyDescent="0.2">
      <c r="N943"/>
    </row>
    <row r="944" spans="14:14" x14ac:dyDescent="0.2">
      <c r="N944"/>
    </row>
    <row r="945" spans="14:14" x14ac:dyDescent="0.2">
      <c r="N945"/>
    </row>
    <row r="946" spans="14:14" x14ac:dyDescent="0.2">
      <c r="N946"/>
    </row>
    <row r="947" spans="14:14" x14ac:dyDescent="0.2">
      <c r="N947"/>
    </row>
    <row r="948" spans="14:14" x14ac:dyDescent="0.2">
      <c r="N948"/>
    </row>
    <row r="949" spans="14:14" x14ac:dyDescent="0.2">
      <c r="N949"/>
    </row>
    <row r="950" spans="14:14" x14ac:dyDescent="0.2">
      <c r="N950"/>
    </row>
    <row r="951" spans="14:14" x14ac:dyDescent="0.2">
      <c r="N951"/>
    </row>
    <row r="952" spans="14:14" x14ac:dyDescent="0.2">
      <c r="N952"/>
    </row>
    <row r="953" spans="14:14" x14ac:dyDescent="0.2">
      <c r="N953"/>
    </row>
    <row r="954" spans="14:14" x14ac:dyDescent="0.2">
      <c r="N954"/>
    </row>
    <row r="955" spans="14:14" x14ac:dyDescent="0.2">
      <c r="N955"/>
    </row>
    <row r="956" spans="14:14" x14ac:dyDescent="0.2">
      <c r="N956"/>
    </row>
    <row r="957" spans="14:14" x14ac:dyDescent="0.2">
      <c r="N957"/>
    </row>
    <row r="958" spans="14:14" x14ac:dyDescent="0.2">
      <c r="N958"/>
    </row>
    <row r="959" spans="14:14" x14ac:dyDescent="0.2">
      <c r="N959"/>
    </row>
    <row r="960" spans="14:14" x14ac:dyDescent="0.2">
      <c r="N960"/>
    </row>
    <row r="961" spans="14:14" x14ac:dyDescent="0.2">
      <c r="N961"/>
    </row>
    <row r="962" spans="14:14" x14ac:dyDescent="0.2">
      <c r="N962"/>
    </row>
    <row r="963" spans="14:14" x14ac:dyDescent="0.2">
      <c r="N963"/>
    </row>
    <row r="964" spans="14:14" x14ac:dyDescent="0.2">
      <c r="N964"/>
    </row>
    <row r="965" spans="14:14" x14ac:dyDescent="0.2">
      <c r="N965"/>
    </row>
    <row r="966" spans="14:14" x14ac:dyDescent="0.2">
      <c r="N966"/>
    </row>
    <row r="967" spans="14:14" x14ac:dyDescent="0.2">
      <c r="N967"/>
    </row>
    <row r="968" spans="14:14" x14ac:dyDescent="0.2">
      <c r="N968"/>
    </row>
    <row r="969" spans="14:14" x14ac:dyDescent="0.2">
      <c r="N969"/>
    </row>
    <row r="970" spans="14:14" x14ac:dyDescent="0.2">
      <c r="N970"/>
    </row>
    <row r="971" spans="14:14" x14ac:dyDescent="0.2">
      <c r="N971"/>
    </row>
    <row r="972" spans="14:14" x14ac:dyDescent="0.2">
      <c r="N972"/>
    </row>
    <row r="973" spans="14:14" x14ac:dyDescent="0.2">
      <c r="N973"/>
    </row>
    <row r="974" spans="14:14" x14ac:dyDescent="0.2">
      <c r="N974"/>
    </row>
    <row r="975" spans="14:14" x14ac:dyDescent="0.2">
      <c r="N975"/>
    </row>
    <row r="976" spans="14:14" x14ac:dyDescent="0.2">
      <c r="N976"/>
    </row>
    <row r="977" spans="14:14" x14ac:dyDescent="0.2">
      <c r="N977"/>
    </row>
    <row r="978" spans="14:14" x14ac:dyDescent="0.2">
      <c r="N978"/>
    </row>
    <row r="979" spans="14:14" x14ac:dyDescent="0.2">
      <c r="N979"/>
    </row>
    <row r="980" spans="14:14" x14ac:dyDescent="0.2">
      <c r="N980"/>
    </row>
    <row r="981" spans="14:14" x14ac:dyDescent="0.2">
      <c r="N981"/>
    </row>
    <row r="982" spans="14:14" x14ac:dyDescent="0.2">
      <c r="N982"/>
    </row>
    <row r="983" spans="14:14" x14ac:dyDescent="0.2">
      <c r="N983"/>
    </row>
    <row r="984" spans="14:14" x14ac:dyDescent="0.2">
      <c r="N984"/>
    </row>
    <row r="985" spans="14:14" x14ac:dyDescent="0.2">
      <c r="N985"/>
    </row>
    <row r="986" spans="14:14" x14ac:dyDescent="0.2">
      <c r="N986"/>
    </row>
    <row r="987" spans="14:14" x14ac:dyDescent="0.2">
      <c r="N987"/>
    </row>
    <row r="988" spans="14:14" x14ac:dyDescent="0.2">
      <c r="N988"/>
    </row>
    <row r="989" spans="14:14" x14ac:dyDescent="0.2">
      <c r="N989"/>
    </row>
    <row r="990" spans="14:14" x14ac:dyDescent="0.2">
      <c r="N990"/>
    </row>
    <row r="991" spans="14:14" x14ac:dyDescent="0.2">
      <c r="N991"/>
    </row>
    <row r="992" spans="14:14" x14ac:dyDescent="0.2">
      <c r="N992"/>
    </row>
    <row r="993" spans="14:14" x14ac:dyDescent="0.2">
      <c r="N993"/>
    </row>
    <row r="994" spans="14:14" x14ac:dyDescent="0.2">
      <c r="N994"/>
    </row>
    <row r="995" spans="14:14" x14ac:dyDescent="0.2">
      <c r="N995"/>
    </row>
    <row r="996" spans="14:14" x14ac:dyDescent="0.2">
      <c r="N996"/>
    </row>
    <row r="997" spans="14:14" x14ac:dyDescent="0.2">
      <c r="N997"/>
    </row>
    <row r="998" spans="14:14" x14ac:dyDescent="0.2">
      <c r="N998"/>
    </row>
    <row r="999" spans="14:14" x14ac:dyDescent="0.2">
      <c r="N999"/>
    </row>
    <row r="1000" spans="14:14" x14ac:dyDescent="0.2">
      <c r="N1000"/>
    </row>
    <row r="1001" spans="14:14" x14ac:dyDescent="0.2">
      <c r="N1001"/>
    </row>
    <row r="1002" spans="14:14" x14ac:dyDescent="0.2">
      <c r="N1002"/>
    </row>
    <row r="1003" spans="14:14" x14ac:dyDescent="0.2">
      <c r="N1003"/>
    </row>
    <row r="1004" spans="14:14" x14ac:dyDescent="0.2">
      <c r="N1004"/>
    </row>
    <row r="1005" spans="14:14" x14ac:dyDescent="0.2">
      <c r="N1005"/>
    </row>
    <row r="1006" spans="14:14" x14ac:dyDescent="0.2">
      <c r="N1006"/>
    </row>
    <row r="1007" spans="14:14" x14ac:dyDescent="0.2">
      <c r="N1007"/>
    </row>
    <row r="1008" spans="14:14" x14ac:dyDescent="0.2">
      <c r="N1008"/>
    </row>
    <row r="1009" spans="14:14" x14ac:dyDescent="0.2">
      <c r="N1009"/>
    </row>
    <row r="1010" spans="14:14" x14ac:dyDescent="0.2">
      <c r="N1010"/>
    </row>
    <row r="1011" spans="14:14" x14ac:dyDescent="0.2">
      <c r="N1011"/>
    </row>
    <row r="1012" spans="14:14" x14ac:dyDescent="0.2">
      <c r="N1012"/>
    </row>
    <row r="1013" spans="14:14" x14ac:dyDescent="0.2">
      <c r="N1013"/>
    </row>
    <row r="1014" spans="14:14" x14ac:dyDescent="0.2">
      <c r="N1014"/>
    </row>
    <row r="1015" spans="14:14" x14ac:dyDescent="0.2">
      <c r="N1015"/>
    </row>
    <row r="1016" spans="14:14" x14ac:dyDescent="0.2">
      <c r="N1016"/>
    </row>
    <row r="1017" spans="14:14" x14ac:dyDescent="0.2">
      <c r="N1017"/>
    </row>
    <row r="1018" spans="14:14" x14ac:dyDescent="0.2">
      <c r="N1018"/>
    </row>
    <row r="1019" spans="14:14" x14ac:dyDescent="0.2">
      <c r="N1019"/>
    </row>
    <row r="1020" spans="14:14" x14ac:dyDescent="0.2">
      <c r="N1020"/>
    </row>
    <row r="1021" spans="14:14" x14ac:dyDescent="0.2">
      <c r="N1021"/>
    </row>
    <row r="1022" spans="14:14" x14ac:dyDescent="0.2">
      <c r="N1022"/>
    </row>
    <row r="1023" spans="14:14" x14ac:dyDescent="0.2">
      <c r="N1023"/>
    </row>
    <row r="1024" spans="14:14" x14ac:dyDescent="0.2">
      <c r="N1024"/>
    </row>
    <row r="1025" spans="14:14" x14ac:dyDescent="0.2">
      <c r="N1025"/>
    </row>
    <row r="1026" spans="14:14" x14ac:dyDescent="0.2">
      <c r="N1026"/>
    </row>
    <row r="1027" spans="14:14" x14ac:dyDescent="0.2">
      <c r="N1027"/>
    </row>
    <row r="1028" spans="14:14" x14ac:dyDescent="0.2">
      <c r="N1028"/>
    </row>
    <row r="1029" spans="14:14" x14ac:dyDescent="0.2">
      <c r="N1029"/>
    </row>
    <row r="1030" spans="14:14" x14ac:dyDescent="0.2">
      <c r="N1030"/>
    </row>
    <row r="1031" spans="14:14" x14ac:dyDescent="0.2">
      <c r="N1031"/>
    </row>
    <row r="1032" spans="14:14" x14ac:dyDescent="0.2">
      <c r="N1032"/>
    </row>
    <row r="1033" spans="14:14" x14ac:dyDescent="0.2">
      <c r="N1033"/>
    </row>
    <row r="1034" spans="14:14" x14ac:dyDescent="0.2">
      <c r="N1034"/>
    </row>
    <row r="1035" spans="14:14" x14ac:dyDescent="0.2">
      <c r="N1035"/>
    </row>
    <row r="1036" spans="14:14" x14ac:dyDescent="0.2">
      <c r="N1036"/>
    </row>
    <row r="1037" spans="14:14" x14ac:dyDescent="0.2">
      <c r="N1037"/>
    </row>
    <row r="1038" spans="14:14" x14ac:dyDescent="0.2">
      <c r="N1038"/>
    </row>
    <row r="1039" spans="14:14" x14ac:dyDescent="0.2">
      <c r="N1039"/>
    </row>
    <row r="1040" spans="14:14" x14ac:dyDescent="0.2">
      <c r="N1040"/>
    </row>
    <row r="1041" spans="14:14" x14ac:dyDescent="0.2">
      <c r="N1041"/>
    </row>
    <row r="1042" spans="14:14" x14ac:dyDescent="0.2">
      <c r="N1042"/>
    </row>
    <row r="1043" spans="14:14" x14ac:dyDescent="0.2">
      <c r="N1043"/>
    </row>
    <row r="1044" spans="14:14" x14ac:dyDescent="0.2">
      <c r="N1044"/>
    </row>
    <row r="1045" spans="14:14" x14ac:dyDescent="0.2">
      <c r="N1045"/>
    </row>
    <row r="1046" spans="14:14" x14ac:dyDescent="0.2">
      <c r="N1046"/>
    </row>
    <row r="1047" spans="14:14" x14ac:dyDescent="0.2">
      <c r="N1047"/>
    </row>
    <row r="1048" spans="14:14" x14ac:dyDescent="0.2">
      <c r="N1048"/>
    </row>
    <row r="1049" spans="14:14" x14ac:dyDescent="0.2">
      <c r="N1049"/>
    </row>
    <row r="1050" spans="14:14" x14ac:dyDescent="0.2">
      <c r="N1050"/>
    </row>
    <row r="1051" spans="14:14" x14ac:dyDescent="0.2">
      <c r="N1051"/>
    </row>
    <row r="1052" spans="14:14" x14ac:dyDescent="0.2">
      <c r="N1052"/>
    </row>
    <row r="1053" spans="14:14" x14ac:dyDescent="0.2">
      <c r="N1053"/>
    </row>
    <row r="1054" spans="14:14" x14ac:dyDescent="0.2">
      <c r="N1054"/>
    </row>
    <row r="1055" spans="14:14" x14ac:dyDescent="0.2">
      <c r="N1055"/>
    </row>
    <row r="1056" spans="14:14" x14ac:dyDescent="0.2">
      <c r="N1056"/>
    </row>
    <row r="1057" spans="14:14" x14ac:dyDescent="0.2">
      <c r="N1057"/>
    </row>
    <row r="1058" spans="14:14" x14ac:dyDescent="0.2">
      <c r="N1058"/>
    </row>
    <row r="1059" spans="14:14" x14ac:dyDescent="0.2">
      <c r="N1059"/>
    </row>
    <row r="1060" spans="14:14" x14ac:dyDescent="0.2">
      <c r="N1060"/>
    </row>
    <row r="1061" spans="14:14" x14ac:dyDescent="0.2">
      <c r="N1061"/>
    </row>
    <row r="1062" spans="14:14" x14ac:dyDescent="0.2">
      <c r="N1062"/>
    </row>
    <row r="1063" spans="14:14" x14ac:dyDescent="0.2">
      <c r="N1063"/>
    </row>
    <row r="1064" spans="14:14" x14ac:dyDescent="0.2">
      <c r="N1064"/>
    </row>
    <row r="1065" spans="14:14" x14ac:dyDescent="0.2">
      <c r="N1065"/>
    </row>
    <row r="1066" spans="14:14" x14ac:dyDescent="0.2">
      <c r="N1066"/>
    </row>
    <row r="1067" spans="14:14" x14ac:dyDescent="0.2">
      <c r="N1067"/>
    </row>
    <row r="1068" spans="14:14" x14ac:dyDescent="0.2">
      <c r="N1068"/>
    </row>
    <row r="1069" spans="14:14" x14ac:dyDescent="0.2">
      <c r="N1069"/>
    </row>
    <row r="1070" spans="14:14" x14ac:dyDescent="0.2">
      <c r="N1070"/>
    </row>
    <row r="1071" spans="14:14" x14ac:dyDescent="0.2">
      <c r="N1071"/>
    </row>
    <row r="1072" spans="14:14" x14ac:dyDescent="0.2">
      <c r="N1072"/>
    </row>
    <row r="1073" spans="14:14" x14ac:dyDescent="0.2">
      <c r="N1073"/>
    </row>
    <row r="1074" spans="14:14" x14ac:dyDescent="0.2">
      <c r="N1074"/>
    </row>
    <row r="1075" spans="14:14" x14ac:dyDescent="0.2">
      <c r="N1075"/>
    </row>
    <row r="1076" spans="14:14" x14ac:dyDescent="0.2">
      <c r="N1076"/>
    </row>
    <row r="1077" spans="14:14" x14ac:dyDescent="0.2">
      <c r="N1077"/>
    </row>
    <row r="1078" spans="14:14" x14ac:dyDescent="0.2">
      <c r="N1078"/>
    </row>
    <row r="1079" spans="14:14" x14ac:dyDescent="0.2">
      <c r="N1079"/>
    </row>
    <row r="1080" spans="14:14" x14ac:dyDescent="0.2">
      <c r="N1080"/>
    </row>
    <row r="1081" spans="14:14" x14ac:dyDescent="0.2">
      <c r="N1081"/>
    </row>
    <row r="1082" spans="14:14" x14ac:dyDescent="0.2">
      <c r="N1082"/>
    </row>
    <row r="1083" spans="14:14" x14ac:dyDescent="0.2">
      <c r="N1083"/>
    </row>
    <row r="1084" spans="14:14" x14ac:dyDescent="0.2">
      <c r="N1084"/>
    </row>
    <row r="1085" spans="14:14" x14ac:dyDescent="0.2">
      <c r="N1085"/>
    </row>
    <row r="1086" spans="14:14" x14ac:dyDescent="0.2">
      <c r="N1086"/>
    </row>
    <row r="1087" spans="14:14" x14ac:dyDescent="0.2">
      <c r="N1087"/>
    </row>
    <row r="1088" spans="14:14" x14ac:dyDescent="0.2">
      <c r="N1088"/>
    </row>
    <row r="1089" spans="14:14" x14ac:dyDescent="0.2">
      <c r="N1089"/>
    </row>
    <row r="1090" spans="14:14" x14ac:dyDescent="0.2">
      <c r="N1090"/>
    </row>
    <row r="1091" spans="14:14" x14ac:dyDescent="0.2">
      <c r="N1091"/>
    </row>
    <row r="1092" spans="14:14" x14ac:dyDescent="0.2">
      <c r="N1092"/>
    </row>
    <row r="1093" spans="14:14" x14ac:dyDescent="0.2">
      <c r="N1093"/>
    </row>
    <row r="1094" spans="14:14" x14ac:dyDescent="0.2">
      <c r="N1094"/>
    </row>
    <row r="1095" spans="14:14" x14ac:dyDescent="0.2">
      <c r="N1095"/>
    </row>
    <row r="1096" spans="14:14" x14ac:dyDescent="0.2">
      <c r="N1096"/>
    </row>
    <row r="1097" spans="14:14" x14ac:dyDescent="0.2">
      <c r="N1097"/>
    </row>
    <row r="1098" spans="14:14" x14ac:dyDescent="0.2">
      <c r="N1098"/>
    </row>
    <row r="1099" spans="14:14" x14ac:dyDescent="0.2">
      <c r="N1099"/>
    </row>
    <row r="1100" spans="14:14" x14ac:dyDescent="0.2">
      <c r="N1100"/>
    </row>
    <row r="1101" spans="14:14" x14ac:dyDescent="0.2">
      <c r="N1101"/>
    </row>
    <row r="1102" spans="14:14" x14ac:dyDescent="0.2">
      <c r="N1102"/>
    </row>
    <row r="1103" spans="14:14" x14ac:dyDescent="0.2">
      <c r="N1103"/>
    </row>
    <row r="1104" spans="14:14" x14ac:dyDescent="0.2">
      <c r="N1104"/>
    </row>
    <row r="1105" spans="14:14" x14ac:dyDescent="0.2">
      <c r="N1105"/>
    </row>
    <row r="1106" spans="14:14" x14ac:dyDescent="0.2">
      <c r="N1106"/>
    </row>
    <row r="1107" spans="14:14" x14ac:dyDescent="0.2">
      <c r="N1107"/>
    </row>
    <row r="1108" spans="14:14" x14ac:dyDescent="0.2">
      <c r="N1108"/>
    </row>
    <row r="1109" spans="14:14" x14ac:dyDescent="0.2">
      <c r="N1109"/>
    </row>
    <row r="1110" spans="14:14" x14ac:dyDescent="0.2">
      <c r="N1110"/>
    </row>
    <row r="1111" spans="14:14" x14ac:dyDescent="0.2">
      <c r="N1111"/>
    </row>
    <row r="1112" spans="14:14" x14ac:dyDescent="0.2">
      <c r="N1112"/>
    </row>
    <row r="1113" spans="14:14" x14ac:dyDescent="0.2">
      <c r="N1113"/>
    </row>
    <row r="1114" spans="14:14" x14ac:dyDescent="0.2">
      <c r="N1114"/>
    </row>
    <row r="1115" spans="14:14" x14ac:dyDescent="0.2">
      <c r="N1115"/>
    </row>
    <row r="1116" spans="14:14" x14ac:dyDescent="0.2">
      <c r="N1116"/>
    </row>
    <row r="1117" spans="14:14" x14ac:dyDescent="0.2">
      <c r="N1117"/>
    </row>
    <row r="1118" spans="14:14" x14ac:dyDescent="0.2">
      <c r="N1118"/>
    </row>
    <row r="1119" spans="14:14" x14ac:dyDescent="0.2">
      <c r="N1119"/>
    </row>
    <row r="1120" spans="14:14" x14ac:dyDescent="0.2">
      <c r="N1120"/>
    </row>
    <row r="1121" spans="14:14" x14ac:dyDescent="0.2">
      <c r="N1121"/>
    </row>
    <row r="1122" spans="14:14" x14ac:dyDescent="0.2">
      <c r="N1122"/>
    </row>
    <row r="1123" spans="14:14" x14ac:dyDescent="0.2">
      <c r="N1123"/>
    </row>
    <row r="1124" spans="14:14" x14ac:dyDescent="0.2">
      <c r="N1124"/>
    </row>
    <row r="1125" spans="14:14" x14ac:dyDescent="0.2">
      <c r="N1125"/>
    </row>
    <row r="1126" spans="14:14" x14ac:dyDescent="0.2">
      <c r="N1126"/>
    </row>
    <row r="1127" spans="14:14" x14ac:dyDescent="0.2">
      <c r="N1127"/>
    </row>
    <row r="1128" spans="14:14" x14ac:dyDescent="0.2">
      <c r="N1128"/>
    </row>
    <row r="1129" spans="14:14" x14ac:dyDescent="0.2">
      <c r="N1129"/>
    </row>
    <row r="1130" spans="14:14" x14ac:dyDescent="0.2">
      <c r="N1130"/>
    </row>
    <row r="1131" spans="14:14" x14ac:dyDescent="0.2">
      <c r="N1131"/>
    </row>
    <row r="1132" spans="14:14" x14ac:dyDescent="0.2">
      <c r="N1132"/>
    </row>
    <row r="1133" spans="14:14" x14ac:dyDescent="0.2">
      <c r="N1133"/>
    </row>
    <row r="1134" spans="14:14" x14ac:dyDescent="0.2">
      <c r="N1134"/>
    </row>
    <row r="1135" spans="14:14" x14ac:dyDescent="0.2">
      <c r="N1135"/>
    </row>
    <row r="1136" spans="14:14" x14ac:dyDescent="0.2">
      <c r="N1136"/>
    </row>
    <row r="1137" spans="14:14" x14ac:dyDescent="0.2">
      <c r="N1137"/>
    </row>
    <row r="1138" spans="14:14" x14ac:dyDescent="0.2">
      <c r="N1138"/>
    </row>
    <row r="1139" spans="14:14" x14ac:dyDescent="0.2">
      <c r="N1139"/>
    </row>
    <row r="1140" spans="14:14" x14ac:dyDescent="0.2">
      <c r="N1140"/>
    </row>
    <row r="1141" spans="14:14" x14ac:dyDescent="0.2">
      <c r="N1141"/>
    </row>
    <row r="1142" spans="14:14" x14ac:dyDescent="0.2">
      <c r="N1142"/>
    </row>
    <row r="1143" spans="14:14" x14ac:dyDescent="0.2">
      <c r="N1143"/>
    </row>
    <row r="1144" spans="14:14" x14ac:dyDescent="0.2">
      <c r="N1144"/>
    </row>
    <row r="1145" spans="14:14" x14ac:dyDescent="0.2">
      <c r="N1145"/>
    </row>
    <row r="1146" spans="14:14" x14ac:dyDescent="0.2">
      <c r="N1146"/>
    </row>
    <row r="1147" spans="14:14" x14ac:dyDescent="0.2">
      <c r="N1147"/>
    </row>
    <row r="1148" spans="14:14" x14ac:dyDescent="0.2">
      <c r="N1148"/>
    </row>
    <row r="1149" spans="14:14" x14ac:dyDescent="0.2">
      <c r="N1149"/>
    </row>
    <row r="1150" spans="14:14" x14ac:dyDescent="0.2">
      <c r="N1150"/>
    </row>
    <row r="1151" spans="14:14" x14ac:dyDescent="0.2">
      <c r="N1151"/>
    </row>
    <row r="1152" spans="14:14" x14ac:dyDescent="0.2">
      <c r="N1152"/>
    </row>
    <row r="1153" spans="14:14" x14ac:dyDescent="0.2">
      <c r="N1153"/>
    </row>
    <row r="1154" spans="14:14" x14ac:dyDescent="0.2">
      <c r="N1154"/>
    </row>
    <row r="1155" spans="14:14" x14ac:dyDescent="0.2">
      <c r="N1155"/>
    </row>
    <row r="1156" spans="14:14" x14ac:dyDescent="0.2">
      <c r="N1156"/>
    </row>
    <row r="1157" spans="14:14" x14ac:dyDescent="0.2">
      <c r="N1157"/>
    </row>
    <row r="1158" spans="14:14" x14ac:dyDescent="0.2">
      <c r="N1158"/>
    </row>
    <row r="1159" spans="14:14" x14ac:dyDescent="0.2">
      <c r="N1159"/>
    </row>
    <row r="1160" spans="14:14" x14ac:dyDescent="0.2">
      <c r="N1160"/>
    </row>
    <row r="1161" spans="14:14" x14ac:dyDescent="0.2">
      <c r="N1161"/>
    </row>
    <row r="1162" spans="14:14" x14ac:dyDescent="0.2">
      <c r="N1162"/>
    </row>
    <row r="1163" spans="14:14" x14ac:dyDescent="0.2">
      <c r="N1163"/>
    </row>
    <row r="1164" spans="14:14" x14ac:dyDescent="0.2">
      <c r="N1164"/>
    </row>
    <row r="1165" spans="14:14" x14ac:dyDescent="0.2">
      <c r="N1165"/>
    </row>
    <row r="1166" spans="14:14" x14ac:dyDescent="0.2">
      <c r="N1166"/>
    </row>
    <row r="1167" spans="14:14" x14ac:dyDescent="0.2">
      <c r="N1167"/>
    </row>
    <row r="1168" spans="14:14" x14ac:dyDescent="0.2">
      <c r="N1168"/>
    </row>
    <row r="1169" spans="14:14" x14ac:dyDescent="0.2">
      <c r="N1169"/>
    </row>
    <row r="1170" spans="14:14" x14ac:dyDescent="0.2">
      <c r="N1170"/>
    </row>
    <row r="1171" spans="14:14" x14ac:dyDescent="0.2">
      <c r="N1171"/>
    </row>
    <row r="1172" spans="14:14" x14ac:dyDescent="0.2">
      <c r="N1172"/>
    </row>
    <row r="1173" spans="14:14" x14ac:dyDescent="0.2">
      <c r="N1173"/>
    </row>
    <row r="1174" spans="14:14" x14ac:dyDescent="0.2">
      <c r="N1174"/>
    </row>
    <row r="1175" spans="14:14" x14ac:dyDescent="0.2">
      <c r="N1175"/>
    </row>
    <row r="1176" spans="14:14" x14ac:dyDescent="0.2">
      <c r="N1176"/>
    </row>
    <row r="1177" spans="14:14" x14ac:dyDescent="0.2">
      <c r="N1177"/>
    </row>
    <row r="1178" spans="14:14" x14ac:dyDescent="0.2">
      <c r="N1178"/>
    </row>
    <row r="1179" spans="14:14" x14ac:dyDescent="0.2">
      <c r="N1179"/>
    </row>
    <row r="1180" spans="14:14" x14ac:dyDescent="0.2">
      <c r="N1180"/>
    </row>
    <row r="1181" spans="14:14" x14ac:dyDescent="0.2">
      <c r="N1181"/>
    </row>
    <row r="1182" spans="14:14" x14ac:dyDescent="0.2">
      <c r="N1182"/>
    </row>
    <row r="1183" spans="14:14" x14ac:dyDescent="0.2">
      <c r="N1183"/>
    </row>
    <row r="1184" spans="14:14" x14ac:dyDescent="0.2">
      <c r="N1184"/>
    </row>
    <row r="1185" spans="14:14" x14ac:dyDescent="0.2">
      <c r="N1185"/>
    </row>
    <row r="1186" spans="14:14" x14ac:dyDescent="0.2">
      <c r="N1186"/>
    </row>
    <row r="1187" spans="14:14" x14ac:dyDescent="0.2">
      <c r="N1187"/>
    </row>
    <row r="1188" spans="14:14" x14ac:dyDescent="0.2">
      <c r="N1188"/>
    </row>
    <row r="1189" spans="14:14" x14ac:dyDescent="0.2">
      <c r="N1189"/>
    </row>
    <row r="1190" spans="14:14" x14ac:dyDescent="0.2">
      <c r="N1190"/>
    </row>
    <row r="1191" spans="14:14" x14ac:dyDescent="0.2">
      <c r="N1191"/>
    </row>
    <row r="1192" spans="14:14" x14ac:dyDescent="0.2">
      <c r="N1192"/>
    </row>
    <row r="1193" spans="14:14" x14ac:dyDescent="0.2">
      <c r="N1193"/>
    </row>
    <row r="1194" spans="14:14" x14ac:dyDescent="0.2">
      <c r="N1194"/>
    </row>
    <row r="1195" spans="14:14" x14ac:dyDescent="0.2">
      <c r="N1195"/>
    </row>
    <row r="1196" spans="14:14" x14ac:dyDescent="0.2">
      <c r="N1196"/>
    </row>
    <row r="1197" spans="14:14" x14ac:dyDescent="0.2">
      <c r="N1197"/>
    </row>
    <row r="1198" spans="14:14" x14ac:dyDescent="0.2">
      <c r="N1198"/>
    </row>
    <row r="1199" spans="14:14" x14ac:dyDescent="0.2">
      <c r="N1199"/>
    </row>
    <row r="1200" spans="14:14" x14ac:dyDescent="0.2">
      <c r="N1200"/>
    </row>
    <row r="1201" spans="14:14" x14ac:dyDescent="0.2">
      <c r="N1201"/>
    </row>
    <row r="1202" spans="14:14" x14ac:dyDescent="0.2">
      <c r="N1202"/>
    </row>
    <row r="1203" spans="14:14" x14ac:dyDescent="0.2">
      <c r="N1203"/>
    </row>
    <row r="1204" spans="14:14" x14ac:dyDescent="0.2">
      <c r="N1204"/>
    </row>
    <row r="1205" spans="14:14" x14ac:dyDescent="0.2">
      <c r="N1205"/>
    </row>
    <row r="1206" spans="14:14" x14ac:dyDescent="0.2">
      <c r="N1206"/>
    </row>
    <row r="1207" spans="14:14" x14ac:dyDescent="0.2">
      <c r="N1207"/>
    </row>
    <row r="1208" spans="14:14" x14ac:dyDescent="0.2">
      <c r="N1208"/>
    </row>
    <row r="1209" spans="14:14" x14ac:dyDescent="0.2">
      <c r="N1209"/>
    </row>
    <row r="1210" spans="14:14" x14ac:dyDescent="0.2">
      <c r="N1210"/>
    </row>
    <row r="1211" spans="14:14" x14ac:dyDescent="0.2">
      <c r="N1211"/>
    </row>
    <row r="1212" spans="14:14" x14ac:dyDescent="0.2">
      <c r="N1212"/>
    </row>
    <row r="1213" spans="14:14" x14ac:dyDescent="0.2">
      <c r="N1213"/>
    </row>
    <row r="1214" spans="14:14" x14ac:dyDescent="0.2">
      <c r="N1214"/>
    </row>
    <row r="1215" spans="14:14" x14ac:dyDescent="0.2">
      <c r="N1215"/>
    </row>
    <row r="1216" spans="14:14" x14ac:dyDescent="0.2">
      <c r="N1216"/>
    </row>
    <row r="1217" spans="14:14" x14ac:dyDescent="0.2">
      <c r="N1217"/>
    </row>
    <row r="1218" spans="14:14" x14ac:dyDescent="0.2">
      <c r="N1218"/>
    </row>
    <row r="1219" spans="14:14" x14ac:dyDescent="0.2">
      <c r="N1219"/>
    </row>
    <row r="1220" spans="14:14" x14ac:dyDescent="0.2">
      <c r="N1220"/>
    </row>
    <row r="1221" spans="14:14" x14ac:dyDescent="0.2">
      <c r="N1221"/>
    </row>
    <row r="1222" spans="14:14" x14ac:dyDescent="0.2">
      <c r="N1222"/>
    </row>
    <row r="1223" spans="14:14" x14ac:dyDescent="0.2">
      <c r="N1223"/>
    </row>
    <row r="1224" spans="14:14" x14ac:dyDescent="0.2">
      <c r="N1224"/>
    </row>
    <row r="1225" spans="14:14" x14ac:dyDescent="0.2">
      <c r="N1225"/>
    </row>
    <row r="1226" spans="14:14" x14ac:dyDescent="0.2">
      <c r="N1226"/>
    </row>
    <row r="1227" spans="14:14" x14ac:dyDescent="0.2">
      <c r="N1227"/>
    </row>
    <row r="1228" spans="14:14" x14ac:dyDescent="0.2">
      <c r="N1228"/>
    </row>
    <row r="1229" spans="14:14" x14ac:dyDescent="0.2">
      <c r="N1229"/>
    </row>
    <row r="1230" spans="14:14" x14ac:dyDescent="0.2">
      <c r="N1230"/>
    </row>
    <row r="1231" spans="14:14" x14ac:dyDescent="0.2">
      <c r="N1231"/>
    </row>
    <row r="1232" spans="14:14" x14ac:dyDescent="0.2">
      <c r="N1232"/>
    </row>
    <row r="1233" spans="14:14" x14ac:dyDescent="0.2">
      <c r="N1233"/>
    </row>
    <row r="1234" spans="14:14" x14ac:dyDescent="0.2">
      <c r="N1234"/>
    </row>
    <row r="1235" spans="14:14" x14ac:dyDescent="0.2">
      <c r="N1235"/>
    </row>
    <row r="1236" spans="14:14" x14ac:dyDescent="0.2">
      <c r="N1236"/>
    </row>
    <row r="1237" spans="14:14" x14ac:dyDescent="0.2">
      <c r="N1237"/>
    </row>
    <row r="1238" spans="14:14" x14ac:dyDescent="0.2">
      <c r="N1238"/>
    </row>
    <row r="1239" spans="14:14" x14ac:dyDescent="0.2">
      <c r="N1239"/>
    </row>
    <row r="1240" spans="14:14" x14ac:dyDescent="0.2">
      <c r="N1240"/>
    </row>
    <row r="1241" spans="14:14" x14ac:dyDescent="0.2">
      <c r="N1241"/>
    </row>
    <row r="1242" spans="14:14" x14ac:dyDescent="0.2">
      <c r="N1242"/>
    </row>
    <row r="1243" spans="14:14" x14ac:dyDescent="0.2">
      <c r="N1243"/>
    </row>
    <row r="1244" spans="14:14" x14ac:dyDescent="0.2">
      <c r="N1244"/>
    </row>
    <row r="1245" spans="14:14" x14ac:dyDescent="0.2">
      <c r="N1245"/>
    </row>
    <row r="1246" spans="14:14" x14ac:dyDescent="0.2">
      <c r="N1246"/>
    </row>
    <row r="1247" spans="14:14" x14ac:dyDescent="0.2">
      <c r="N1247"/>
    </row>
    <row r="1248" spans="14:14" x14ac:dyDescent="0.2">
      <c r="N1248"/>
    </row>
    <row r="1249" spans="14:14" x14ac:dyDescent="0.2">
      <c r="N1249"/>
    </row>
    <row r="1250" spans="14:14" x14ac:dyDescent="0.2">
      <c r="N1250"/>
    </row>
    <row r="1251" spans="14:14" x14ac:dyDescent="0.2">
      <c r="N1251"/>
    </row>
    <row r="1252" spans="14:14" x14ac:dyDescent="0.2">
      <c r="N1252"/>
    </row>
    <row r="1253" spans="14:14" x14ac:dyDescent="0.2">
      <c r="N1253"/>
    </row>
    <row r="1254" spans="14:14" x14ac:dyDescent="0.2">
      <c r="N1254"/>
    </row>
    <row r="1255" spans="14:14" x14ac:dyDescent="0.2">
      <c r="N1255"/>
    </row>
    <row r="1256" spans="14:14" x14ac:dyDescent="0.2">
      <c r="N1256"/>
    </row>
    <row r="1257" spans="14:14" x14ac:dyDescent="0.2">
      <c r="N1257"/>
    </row>
    <row r="1258" spans="14:14" x14ac:dyDescent="0.2">
      <c r="N1258"/>
    </row>
    <row r="1259" spans="14:14" x14ac:dyDescent="0.2">
      <c r="N1259"/>
    </row>
    <row r="1260" spans="14:14" x14ac:dyDescent="0.2">
      <c r="N1260"/>
    </row>
    <row r="1261" spans="14:14" x14ac:dyDescent="0.2">
      <c r="N1261"/>
    </row>
    <row r="1262" spans="14:14" x14ac:dyDescent="0.2">
      <c r="N1262"/>
    </row>
    <row r="1263" spans="14:14" x14ac:dyDescent="0.2">
      <c r="N1263"/>
    </row>
    <row r="1264" spans="14:14" x14ac:dyDescent="0.2">
      <c r="N1264"/>
    </row>
    <row r="1265" spans="14:14" x14ac:dyDescent="0.2">
      <c r="N1265"/>
    </row>
    <row r="1266" spans="14:14" x14ac:dyDescent="0.2">
      <c r="N1266"/>
    </row>
    <row r="1267" spans="14:14" x14ac:dyDescent="0.2">
      <c r="N1267"/>
    </row>
    <row r="1268" spans="14:14" x14ac:dyDescent="0.2">
      <c r="N1268"/>
    </row>
    <row r="1269" spans="14:14" x14ac:dyDescent="0.2">
      <c r="N1269"/>
    </row>
    <row r="1270" spans="14:14" x14ac:dyDescent="0.2">
      <c r="N1270"/>
    </row>
    <row r="1271" spans="14:14" x14ac:dyDescent="0.2">
      <c r="N1271"/>
    </row>
    <row r="1272" spans="14:14" x14ac:dyDescent="0.2">
      <c r="N1272"/>
    </row>
    <row r="1273" spans="14:14" x14ac:dyDescent="0.2">
      <c r="N1273"/>
    </row>
    <row r="1274" spans="14:14" x14ac:dyDescent="0.2">
      <c r="N1274"/>
    </row>
    <row r="1275" spans="14:14" x14ac:dyDescent="0.2">
      <c r="N1275"/>
    </row>
    <row r="1276" spans="14:14" x14ac:dyDescent="0.2">
      <c r="N1276"/>
    </row>
    <row r="1277" spans="14:14" x14ac:dyDescent="0.2">
      <c r="N1277"/>
    </row>
    <row r="1278" spans="14:14" x14ac:dyDescent="0.2">
      <c r="N1278"/>
    </row>
    <row r="1279" spans="14:14" x14ac:dyDescent="0.2">
      <c r="N1279"/>
    </row>
    <row r="1280" spans="14:14" x14ac:dyDescent="0.2">
      <c r="N1280"/>
    </row>
    <row r="1281" spans="14:14" x14ac:dyDescent="0.2">
      <c r="N1281"/>
    </row>
    <row r="1282" spans="14:14" x14ac:dyDescent="0.2">
      <c r="N1282"/>
    </row>
    <row r="1283" spans="14:14" x14ac:dyDescent="0.2">
      <c r="N1283"/>
    </row>
    <row r="1284" spans="14:14" x14ac:dyDescent="0.2">
      <c r="N1284"/>
    </row>
    <row r="1285" spans="14:14" x14ac:dyDescent="0.2">
      <c r="N1285"/>
    </row>
    <row r="1286" spans="14:14" x14ac:dyDescent="0.2">
      <c r="N1286"/>
    </row>
    <row r="1287" spans="14:14" x14ac:dyDescent="0.2">
      <c r="N1287"/>
    </row>
    <row r="1288" spans="14:14" x14ac:dyDescent="0.2">
      <c r="N1288"/>
    </row>
    <row r="1289" spans="14:14" x14ac:dyDescent="0.2">
      <c r="N1289"/>
    </row>
    <row r="1290" spans="14:14" x14ac:dyDescent="0.2">
      <c r="N1290"/>
    </row>
    <row r="1291" spans="14:14" x14ac:dyDescent="0.2">
      <c r="N1291"/>
    </row>
    <row r="1292" spans="14:14" x14ac:dyDescent="0.2">
      <c r="N1292"/>
    </row>
    <row r="1293" spans="14:14" x14ac:dyDescent="0.2">
      <c r="N1293"/>
    </row>
    <row r="1294" spans="14:14" x14ac:dyDescent="0.2">
      <c r="N1294"/>
    </row>
    <row r="1295" spans="14:14" x14ac:dyDescent="0.2">
      <c r="N1295"/>
    </row>
    <row r="1296" spans="14:14" x14ac:dyDescent="0.2">
      <c r="N1296"/>
    </row>
    <row r="1297" spans="14:14" x14ac:dyDescent="0.2">
      <c r="N1297"/>
    </row>
    <row r="1298" spans="14:14" x14ac:dyDescent="0.2">
      <c r="N1298"/>
    </row>
    <row r="1299" spans="14:14" x14ac:dyDescent="0.2">
      <c r="N1299"/>
    </row>
    <row r="1300" spans="14:14" x14ac:dyDescent="0.2">
      <c r="N1300"/>
    </row>
    <row r="1301" spans="14:14" x14ac:dyDescent="0.2">
      <c r="N1301"/>
    </row>
    <row r="1302" spans="14:14" x14ac:dyDescent="0.2">
      <c r="N1302"/>
    </row>
    <row r="1303" spans="14:14" x14ac:dyDescent="0.2">
      <c r="N1303"/>
    </row>
    <row r="1304" spans="14:14" x14ac:dyDescent="0.2">
      <c r="N1304"/>
    </row>
    <row r="1305" spans="14:14" x14ac:dyDescent="0.2">
      <c r="N1305"/>
    </row>
    <row r="1306" spans="14:14" x14ac:dyDescent="0.2">
      <c r="N1306"/>
    </row>
    <row r="1307" spans="14:14" x14ac:dyDescent="0.2">
      <c r="N1307"/>
    </row>
    <row r="1308" spans="14:14" x14ac:dyDescent="0.2">
      <c r="N1308"/>
    </row>
    <row r="1309" spans="14:14" x14ac:dyDescent="0.2">
      <c r="N1309"/>
    </row>
    <row r="1310" spans="14:14" x14ac:dyDescent="0.2">
      <c r="N1310"/>
    </row>
    <row r="1311" spans="14:14" x14ac:dyDescent="0.2">
      <c r="N1311"/>
    </row>
    <row r="1312" spans="14:14" x14ac:dyDescent="0.2">
      <c r="N1312"/>
    </row>
    <row r="1313" spans="14:14" x14ac:dyDescent="0.2">
      <c r="N1313"/>
    </row>
    <row r="1314" spans="14:14" x14ac:dyDescent="0.2">
      <c r="N1314"/>
    </row>
    <row r="1315" spans="14:14" x14ac:dyDescent="0.2">
      <c r="N1315"/>
    </row>
    <row r="1316" spans="14:14" x14ac:dyDescent="0.2">
      <c r="N1316"/>
    </row>
    <row r="1317" spans="14:14" x14ac:dyDescent="0.2">
      <c r="N1317"/>
    </row>
    <row r="1318" spans="14:14" x14ac:dyDescent="0.2">
      <c r="N1318"/>
    </row>
    <row r="1319" spans="14:14" x14ac:dyDescent="0.2">
      <c r="N1319"/>
    </row>
    <row r="1320" spans="14:14" x14ac:dyDescent="0.2">
      <c r="N1320"/>
    </row>
    <row r="1321" spans="14:14" x14ac:dyDescent="0.2">
      <c r="N1321"/>
    </row>
    <row r="1322" spans="14:14" x14ac:dyDescent="0.2">
      <c r="N1322"/>
    </row>
    <row r="1323" spans="14:14" x14ac:dyDescent="0.2">
      <c r="N1323"/>
    </row>
    <row r="1324" spans="14:14" x14ac:dyDescent="0.2">
      <c r="N1324"/>
    </row>
    <row r="1325" spans="14:14" x14ac:dyDescent="0.2">
      <c r="N1325"/>
    </row>
    <row r="1326" spans="14:14" x14ac:dyDescent="0.2">
      <c r="N1326"/>
    </row>
    <row r="1327" spans="14:14" x14ac:dyDescent="0.2">
      <c r="N1327"/>
    </row>
    <row r="1328" spans="14:14" x14ac:dyDescent="0.2">
      <c r="N1328"/>
    </row>
    <row r="1329" spans="14:14" x14ac:dyDescent="0.2">
      <c r="N1329"/>
    </row>
    <row r="1330" spans="14:14" x14ac:dyDescent="0.2">
      <c r="N1330"/>
    </row>
    <row r="1331" spans="14:14" x14ac:dyDescent="0.2">
      <c r="N1331"/>
    </row>
    <row r="1332" spans="14:14" x14ac:dyDescent="0.2">
      <c r="N1332"/>
    </row>
    <row r="1333" spans="14:14" x14ac:dyDescent="0.2">
      <c r="N1333"/>
    </row>
    <row r="1334" spans="14:14" x14ac:dyDescent="0.2">
      <c r="N1334"/>
    </row>
    <row r="1335" spans="14:14" x14ac:dyDescent="0.2">
      <c r="N1335"/>
    </row>
    <row r="1336" spans="14:14" x14ac:dyDescent="0.2">
      <c r="N1336"/>
    </row>
    <row r="1337" spans="14:14" x14ac:dyDescent="0.2">
      <c r="N1337"/>
    </row>
    <row r="1338" spans="14:14" x14ac:dyDescent="0.2">
      <c r="N1338"/>
    </row>
    <row r="1339" spans="14:14" x14ac:dyDescent="0.2">
      <c r="N1339"/>
    </row>
    <row r="1340" spans="14:14" x14ac:dyDescent="0.2">
      <c r="N1340"/>
    </row>
    <row r="1341" spans="14:14" x14ac:dyDescent="0.2">
      <c r="N1341"/>
    </row>
    <row r="1342" spans="14:14" x14ac:dyDescent="0.2">
      <c r="N1342"/>
    </row>
    <row r="1343" spans="14:14" x14ac:dyDescent="0.2">
      <c r="N1343"/>
    </row>
    <row r="1344" spans="14:14" x14ac:dyDescent="0.2">
      <c r="N1344"/>
    </row>
    <row r="1345" spans="14:14" x14ac:dyDescent="0.2">
      <c r="N1345"/>
    </row>
    <row r="1346" spans="14:14" x14ac:dyDescent="0.2">
      <c r="N1346"/>
    </row>
    <row r="1347" spans="14:14" x14ac:dyDescent="0.2">
      <c r="N1347"/>
    </row>
    <row r="1348" spans="14:14" x14ac:dyDescent="0.2">
      <c r="N1348"/>
    </row>
    <row r="1349" spans="14:14" x14ac:dyDescent="0.2">
      <c r="N1349"/>
    </row>
    <row r="1350" spans="14:14" x14ac:dyDescent="0.2">
      <c r="N1350"/>
    </row>
    <row r="1351" spans="14:14" x14ac:dyDescent="0.2">
      <c r="N1351"/>
    </row>
    <row r="1352" spans="14:14" x14ac:dyDescent="0.2">
      <c r="N1352"/>
    </row>
    <row r="1353" spans="14:14" x14ac:dyDescent="0.2">
      <c r="N1353"/>
    </row>
    <row r="1354" spans="14:14" x14ac:dyDescent="0.2">
      <c r="N1354"/>
    </row>
    <row r="1355" spans="14:14" x14ac:dyDescent="0.2">
      <c r="N1355"/>
    </row>
    <row r="1356" spans="14:14" x14ac:dyDescent="0.2">
      <c r="N1356"/>
    </row>
    <row r="1357" spans="14:14" x14ac:dyDescent="0.2">
      <c r="N1357"/>
    </row>
    <row r="1358" spans="14:14" x14ac:dyDescent="0.2">
      <c r="N1358"/>
    </row>
    <row r="1359" spans="14:14" x14ac:dyDescent="0.2">
      <c r="N1359"/>
    </row>
    <row r="1360" spans="14:14" x14ac:dyDescent="0.2">
      <c r="N1360"/>
    </row>
    <row r="1361" spans="14:14" x14ac:dyDescent="0.2">
      <c r="N1361"/>
    </row>
    <row r="1362" spans="14:14" x14ac:dyDescent="0.2">
      <c r="N1362"/>
    </row>
    <row r="1363" spans="14:14" x14ac:dyDescent="0.2">
      <c r="N1363"/>
    </row>
    <row r="1364" spans="14:14" x14ac:dyDescent="0.2">
      <c r="N1364"/>
    </row>
    <row r="1365" spans="14:14" x14ac:dyDescent="0.2">
      <c r="N1365"/>
    </row>
    <row r="1366" spans="14:14" x14ac:dyDescent="0.2">
      <c r="N1366"/>
    </row>
    <row r="1367" spans="14:14" x14ac:dyDescent="0.2">
      <c r="N1367"/>
    </row>
    <row r="1368" spans="14:14" x14ac:dyDescent="0.2">
      <c r="N1368"/>
    </row>
    <row r="1369" spans="14:14" x14ac:dyDescent="0.2">
      <c r="N1369"/>
    </row>
    <row r="1370" spans="14:14" x14ac:dyDescent="0.2">
      <c r="N1370"/>
    </row>
    <row r="1371" spans="14:14" x14ac:dyDescent="0.2">
      <c r="N1371"/>
    </row>
    <row r="1372" spans="14:14" x14ac:dyDescent="0.2">
      <c r="N1372"/>
    </row>
    <row r="1373" spans="14:14" x14ac:dyDescent="0.2">
      <c r="N1373"/>
    </row>
    <row r="1374" spans="14:14" x14ac:dyDescent="0.2">
      <c r="N1374"/>
    </row>
    <row r="1375" spans="14:14" x14ac:dyDescent="0.2">
      <c r="N1375"/>
    </row>
    <row r="1376" spans="14:14" x14ac:dyDescent="0.2">
      <c r="N1376"/>
    </row>
    <row r="1377" spans="14:14" x14ac:dyDescent="0.2">
      <c r="N1377"/>
    </row>
    <row r="1378" spans="14:14" x14ac:dyDescent="0.2">
      <c r="N1378"/>
    </row>
    <row r="1379" spans="14:14" x14ac:dyDescent="0.2">
      <c r="N1379"/>
    </row>
    <row r="1380" spans="14:14" x14ac:dyDescent="0.2">
      <c r="N1380"/>
    </row>
    <row r="1381" spans="14:14" x14ac:dyDescent="0.2">
      <c r="N1381"/>
    </row>
    <row r="1382" spans="14:14" x14ac:dyDescent="0.2">
      <c r="N1382"/>
    </row>
    <row r="1383" spans="14:14" x14ac:dyDescent="0.2">
      <c r="N1383"/>
    </row>
    <row r="1384" spans="14:14" x14ac:dyDescent="0.2">
      <c r="N1384"/>
    </row>
    <row r="1385" spans="14:14" x14ac:dyDescent="0.2">
      <c r="N1385"/>
    </row>
    <row r="1386" spans="14:14" x14ac:dyDescent="0.2">
      <c r="N1386"/>
    </row>
    <row r="1387" spans="14:14" x14ac:dyDescent="0.2">
      <c r="N1387"/>
    </row>
    <row r="1388" spans="14:14" x14ac:dyDescent="0.2">
      <c r="N1388"/>
    </row>
    <row r="1389" spans="14:14" x14ac:dyDescent="0.2">
      <c r="N1389"/>
    </row>
    <row r="1390" spans="14:14" x14ac:dyDescent="0.2">
      <c r="N1390"/>
    </row>
    <row r="1391" spans="14:14" x14ac:dyDescent="0.2">
      <c r="N1391"/>
    </row>
    <row r="1392" spans="14:14" x14ac:dyDescent="0.2">
      <c r="N1392"/>
    </row>
    <row r="1393" spans="14:14" x14ac:dyDescent="0.2">
      <c r="N1393"/>
    </row>
    <row r="1394" spans="14:14" x14ac:dyDescent="0.2">
      <c r="N1394"/>
    </row>
    <row r="1395" spans="14:14" x14ac:dyDescent="0.2">
      <c r="N1395"/>
    </row>
    <row r="1396" spans="14:14" x14ac:dyDescent="0.2">
      <c r="N1396"/>
    </row>
    <row r="1397" spans="14:14" x14ac:dyDescent="0.2">
      <c r="N1397"/>
    </row>
    <row r="1398" spans="14:14" x14ac:dyDescent="0.2">
      <c r="N1398"/>
    </row>
    <row r="1399" spans="14:14" x14ac:dyDescent="0.2">
      <c r="N1399"/>
    </row>
    <row r="1400" spans="14:14" x14ac:dyDescent="0.2">
      <c r="N1400"/>
    </row>
    <row r="1401" spans="14:14" x14ac:dyDescent="0.2">
      <c r="N1401"/>
    </row>
    <row r="1402" spans="14:14" x14ac:dyDescent="0.2">
      <c r="N1402"/>
    </row>
    <row r="1403" spans="14:14" x14ac:dyDescent="0.2">
      <c r="N1403"/>
    </row>
    <row r="1404" spans="14:14" x14ac:dyDescent="0.2">
      <c r="N1404"/>
    </row>
    <row r="1405" spans="14:14" x14ac:dyDescent="0.2">
      <c r="N1405"/>
    </row>
    <row r="1406" spans="14:14" x14ac:dyDescent="0.2">
      <c r="N1406"/>
    </row>
    <row r="1407" spans="14:14" x14ac:dyDescent="0.2">
      <c r="N1407"/>
    </row>
    <row r="1408" spans="14:14" x14ac:dyDescent="0.2">
      <c r="N1408"/>
    </row>
    <row r="1409" spans="14:14" x14ac:dyDescent="0.2">
      <c r="N1409"/>
    </row>
    <row r="1410" spans="14:14" x14ac:dyDescent="0.2">
      <c r="N1410"/>
    </row>
    <row r="1411" spans="14:14" x14ac:dyDescent="0.2">
      <c r="N1411"/>
    </row>
    <row r="1412" spans="14:14" x14ac:dyDescent="0.2">
      <c r="N1412"/>
    </row>
    <row r="1413" spans="14:14" x14ac:dyDescent="0.2">
      <c r="N1413"/>
    </row>
    <row r="1414" spans="14:14" x14ac:dyDescent="0.2">
      <c r="N1414"/>
    </row>
    <row r="1415" spans="14:14" x14ac:dyDescent="0.2">
      <c r="N1415"/>
    </row>
    <row r="1416" spans="14:14" x14ac:dyDescent="0.2">
      <c r="N1416"/>
    </row>
    <row r="1417" spans="14:14" x14ac:dyDescent="0.2">
      <c r="N1417"/>
    </row>
    <row r="1418" spans="14:14" x14ac:dyDescent="0.2">
      <c r="N1418"/>
    </row>
    <row r="1419" spans="14:14" x14ac:dyDescent="0.2">
      <c r="N1419"/>
    </row>
    <row r="1420" spans="14:14" x14ac:dyDescent="0.2">
      <c r="N1420"/>
    </row>
    <row r="1421" spans="14:14" x14ac:dyDescent="0.2">
      <c r="N1421"/>
    </row>
    <row r="1422" spans="14:14" x14ac:dyDescent="0.2">
      <c r="N1422"/>
    </row>
    <row r="1423" spans="14:14" x14ac:dyDescent="0.2">
      <c r="N1423"/>
    </row>
    <row r="1424" spans="14:14" x14ac:dyDescent="0.2">
      <c r="N1424"/>
    </row>
    <row r="1425" spans="14:14" x14ac:dyDescent="0.2">
      <c r="N1425"/>
    </row>
    <row r="1426" spans="14:14" x14ac:dyDescent="0.2">
      <c r="N1426"/>
    </row>
    <row r="1427" spans="14:14" x14ac:dyDescent="0.2">
      <c r="N1427"/>
    </row>
    <row r="1428" spans="14:14" x14ac:dyDescent="0.2">
      <c r="N1428"/>
    </row>
    <row r="1429" spans="14:14" x14ac:dyDescent="0.2">
      <c r="N1429"/>
    </row>
    <row r="1430" spans="14:14" x14ac:dyDescent="0.2">
      <c r="N1430"/>
    </row>
    <row r="1431" spans="14:14" x14ac:dyDescent="0.2">
      <c r="N1431"/>
    </row>
    <row r="1432" spans="14:14" x14ac:dyDescent="0.2">
      <c r="N1432"/>
    </row>
    <row r="1433" spans="14:14" x14ac:dyDescent="0.2">
      <c r="N1433"/>
    </row>
    <row r="1434" spans="14:14" x14ac:dyDescent="0.2">
      <c r="N1434"/>
    </row>
    <row r="1435" spans="14:14" x14ac:dyDescent="0.2">
      <c r="N1435"/>
    </row>
    <row r="1436" spans="14:14" x14ac:dyDescent="0.2">
      <c r="N1436"/>
    </row>
    <row r="1437" spans="14:14" x14ac:dyDescent="0.2">
      <c r="N1437"/>
    </row>
    <row r="1438" spans="14:14" x14ac:dyDescent="0.2">
      <c r="N1438"/>
    </row>
    <row r="1439" spans="14:14" x14ac:dyDescent="0.2">
      <c r="N1439"/>
    </row>
    <row r="1440" spans="14:14" x14ac:dyDescent="0.2">
      <c r="N1440"/>
    </row>
    <row r="1441" spans="14:14" x14ac:dyDescent="0.2">
      <c r="N1441"/>
    </row>
    <row r="1442" spans="14:14" x14ac:dyDescent="0.2">
      <c r="N1442"/>
    </row>
    <row r="1443" spans="14:14" x14ac:dyDescent="0.2">
      <c r="N1443"/>
    </row>
    <row r="1444" spans="14:14" x14ac:dyDescent="0.2">
      <c r="N1444"/>
    </row>
    <row r="1445" spans="14:14" x14ac:dyDescent="0.2">
      <c r="N1445"/>
    </row>
    <row r="1446" spans="14:14" x14ac:dyDescent="0.2">
      <c r="N1446"/>
    </row>
    <row r="1447" spans="14:14" x14ac:dyDescent="0.2">
      <c r="N1447"/>
    </row>
    <row r="1448" spans="14:14" x14ac:dyDescent="0.2">
      <c r="N1448"/>
    </row>
    <row r="1449" spans="14:14" x14ac:dyDescent="0.2">
      <c r="N1449"/>
    </row>
    <row r="1450" spans="14:14" x14ac:dyDescent="0.2">
      <c r="N1450"/>
    </row>
    <row r="1451" spans="14:14" x14ac:dyDescent="0.2">
      <c r="N1451"/>
    </row>
    <row r="1452" spans="14:14" x14ac:dyDescent="0.2">
      <c r="N1452"/>
    </row>
    <row r="1453" spans="14:14" x14ac:dyDescent="0.2">
      <c r="N1453"/>
    </row>
    <row r="1454" spans="14:14" x14ac:dyDescent="0.2">
      <c r="N1454"/>
    </row>
    <row r="1455" spans="14:14" x14ac:dyDescent="0.2">
      <c r="N1455"/>
    </row>
    <row r="1456" spans="14:14" x14ac:dyDescent="0.2">
      <c r="N1456"/>
    </row>
    <row r="1457" spans="14:14" x14ac:dyDescent="0.2">
      <c r="N1457"/>
    </row>
    <row r="1458" spans="14:14" x14ac:dyDescent="0.2">
      <c r="N1458"/>
    </row>
    <row r="1459" spans="14:14" x14ac:dyDescent="0.2">
      <c r="N1459"/>
    </row>
    <row r="1460" spans="14:14" x14ac:dyDescent="0.2">
      <c r="N1460"/>
    </row>
    <row r="1461" spans="14:14" x14ac:dyDescent="0.2">
      <c r="N1461"/>
    </row>
    <row r="1462" spans="14:14" x14ac:dyDescent="0.2">
      <c r="N1462"/>
    </row>
    <row r="1463" spans="14:14" x14ac:dyDescent="0.2">
      <c r="N1463"/>
    </row>
    <row r="1464" spans="14:14" x14ac:dyDescent="0.2">
      <c r="N1464"/>
    </row>
    <row r="1465" spans="14:14" x14ac:dyDescent="0.2">
      <c r="N1465"/>
    </row>
    <row r="1466" spans="14:14" x14ac:dyDescent="0.2">
      <c r="N1466"/>
    </row>
    <row r="1467" spans="14:14" x14ac:dyDescent="0.2">
      <c r="N1467"/>
    </row>
    <row r="1468" spans="14:14" x14ac:dyDescent="0.2">
      <c r="N1468"/>
    </row>
    <row r="1469" spans="14:14" x14ac:dyDescent="0.2">
      <c r="N1469"/>
    </row>
    <row r="1470" spans="14:14" x14ac:dyDescent="0.2">
      <c r="N1470"/>
    </row>
    <row r="1471" spans="14:14" x14ac:dyDescent="0.2">
      <c r="N1471"/>
    </row>
    <row r="1472" spans="14:14" x14ac:dyDescent="0.2">
      <c r="N1472"/>
    </row>
    <row r="1473" spans="14:14" x14ac:dyDescent="0.2">
      <c r="N1473"/>
    </row>
    <row r="1474" spans="14:14" x14ac:dyDescent="0.2">
      <c r="N1474"/>
    </row>
    <row r="1475" spans="14:14" x14ac:dyDescent="0.2">
      <c r="N1475"/>
    </row>
    <row r="1476" spans="14:14" x14ac:dyDescent="0.2">
      <c r="N1476"/>
    </row>
    <row r="1477" spans="14:14" x14ac:dyDescent="0.2">
      <c r="N1477"/>
    </row>
    <row r="1478" spans="14:14" x14ac:dyDescent="0.2">
      <c r="N1478"/>
    </row>
    <row r="1479" spans="14:14" x14ac:dyDescent="0.2">
      <c r="N1479"/>
    </row>
    <row r="1480" spans="14:14" x14ac:dyDescent="0.2">
      <c r="N1480"/>
    </row>
    <row r="1481" spans="14:14" x14ac:dyDescent="0.2">
      <c r="N1481"/>
    </row>
    <row r="1482" spans="14:14" x14ac:dyDescent="0.2">
      <c r="N1482"/>
    </row>
    <row r="1483" spans="14:14" x14ac:dyDescent="0.2">
      <c r="N1483"/>
    </row>
    <row r="1484" spans="14:14" x14ac:dyDescent="0.2">
      <c r="N1484"/>
    </row>
    <row r="1485" spans="14:14" x14ac:dyDescent="0.2">
      <c r="N1485"/>
    </row>
    <row r="1486" spans="14:14" x14ac:dyDescent="0.2">
      <c r="N1486"/>
    </row>
    <row r="1487" spans="14:14" x14ac:dyDescent="0.2">
      <c r="N1487"/>
    </row>
    <row r="1488" spans="14:14" x14ac:dyDescent="0.2">
      <c r="N1488"/>
    </row>
    <row r="1489" spans="14:14" x14ac:dyDescent="0.2">
      <c r="N1489"/>
    </row>
    <row r="1490" spans="14:14" x14ac:dyDescent="0.2">
      <c r="N1490"/>
    </row>
    <row r="1491" spans="14:14" x14ac:dyDescent="0.2">
      <c r="N1491"/>
    </row>
    <row r="1492" spans="14:14" x14ac:dyDescent="0.2">
      <c r="N1492"/>
    </row>
    <row r="1493" spans="14:14" x14ac:dyDescent="0.2">
      <c r="N1493"/>
    </row>
    <row r="1494" spans="14:14" x14ac:dyDescent="0.2">
      <c r="N1494"/>
    </row>
    <row r="1495" spans="14:14" x14ac:dyDescent="0.2">
      <c r="N1495"/>
    </row>
    <row r="1496" spans="14:14" x14ac:dyDescent="0.2">
      <c r="N1496"/>
    </row>
    <row r="1497" spans="14:14" x14ac:dyDescent="0.2">
      <c r="N1497"/>
    </row>
    <row r="1498" spans="14:14" x14ac:dyDescent="0.2">
      <c r="N1498"/>
    </row>
    <row r="1499" spans="14:14" x14ac:dyDescent="0.2">
      <c r="N1499"/>
    </row>
    <row r="1500" spans="14:14" x14ac:dyDescent="0.2">
      <c r="N1500"/>
    </row>
    <row r="1501" spans="14:14" x14ac:dyDescent="0.2">
      <c r="N1501"/>
    </row>
    <row r="1502" spans="14:14" x14ac:dyDescent="0.2">
      <c r="N1502"/>
    </row>
    <row r="1503" spans="14:14" x14ac:dyDescent="0.2">
      <c r="N1503"/>
    </row>
    <row r="1504" spans="14:14" x14ac:dyDescent="0.2">
      <c r="N1504"/>
    </row>
    <row r="1505" spans="14:14" x14ac:dyDescent="0.2">
      <c r="N1505"/>
    </row>
    <row r="1506" spans="14:14" x14ac:dyDescent="0.2">
      <c r="N1506"/>
    </row>
    <row r="1507" spans="14:14" x14ac:dyDescent="0.2">
      <c r="N1507"/>
    </row>
    <row r="1508" spans="14:14" x14ac:dyDescent="0.2">
      <c r="N1508"/>
    </row>
    <row r="1509" spans="14:14" x14ac:dyDescent="0.2">
      <c r="N1509"/>
    </row>
    <row r="1510" spans="14:14" x14ac:dyDescent="0.2">
      <c r="N1510"/>
    </row>
    <row r="1511" spans="14:14" x14ac:dyDescent="0.2">
      <c r="N1511"/>
    </row>
    <row r="1512" spans="14:14" x14ac:dyDescent="0.2">
      <c r="N1512"/>
    </row>
    <row r="1513" spans="14:14" x14ac:dyDescent="0.2">
      <c r="N1513"/>
    </row>
    <row r="1514" spans="14:14" x14ac:dyDescent="0.2">
      <c r="N1514"/>
    </row>
    <row r="1515" spans="14:14" x14ac:dyDescent="0.2">
      <c r="N1515"/>
    </row>
    <row r="1516" spans="14:14" x14ac:dyDescent="0.2">
      <c r="N1516"/>
    </row>
    <row r="1517" spans="14:14" x14ac:dyDescent="0.2">
      <c r="N1517"/>
    </row>
    <row r="1518" spans="14:14" x14ac:dyDescent="0.2">
      <c r="N1518"/>
    </row>
    <row r="1519" spans="14:14" x14ac:dyDescent="0.2">
      <c r="N1519"/>
    </row>
    <row r="1520" spans="14:14" x14ac:dyDescent="0.2">
      <c r="N1520"/>
    </row>
    <row r="1521" spans="14:14" x14ac:dyDescent="0.2">
      <c r="N1521"/>
    </row>
    <row r="1522" spans="14:14" x14ac:dyDescent="0.2">
      <c r="N1522"/>
    </row>
    <row r="1523" spans="14:14" x14ac:dyDescent="0.2">
      <c r="N1523"/>
    </row>
    <row r="1524" spans="14:14" x14ac:dyDescent="0.2">
      <c r="N1524"/>
    </row>
    <row r="1525" spans="14:14" x14ac:dyDescent="0.2">
      <c r="N1525"/>
    </row>
    <row r="1526" spans="14:14" x14ac:dyDescent="0.2">
      <c r="N1526"/>
    </row>
    <row r="1527" spans="14:14" x14ac:dyDescent="0.2">
      <c r="N1527"/>
    </row>
    <row r="1528" spans="14:14" x14ac:dyDescent="0.2">
      <c r="N1528"/>
    </row>
    <row r="1529" spans="14:14" x14ac:dyDescent="0.2">
      <c r="N1529"/>
    </row>
    <row r="1530" spans="14:14" x14ac:dyDescent="0.2">
      <c r="N1530"/>
    </row>
    <row r="1531" spans="14:14" x14ac:dyDescent="0.2">
      <c r="N1531"/>
    </row>
    <row r="1532" spans="14:14" x14ac:dyDescent="0.2">
      <c r="N1532"/>
    </row>
    <row r="1533" spans="14:14" x14ac:dyDescent="0.2">
      <c r="N1533"/>
    </row>
    <row r="1534" spans="14:14" x14ac:dyDescent="0.2">
      <c r="N1534"/>
    </row>
    <row r="1535" spans="14:14" x14ac:dyDescent="0.2">
      <c r="N1535"/>
    </row>
    <row r="1536" spans="14:14" x14ac:dyDescent="0.2">
      <c r="N1536"/>
    </row>
    <row r="1537" spans="14:14" x14ac:dyDescent="0.2">
      <c r="N1537"/>
    </row>
    <row r="1538" spans="14:14" x14ac:dyDescent="0.2">
      <c r="N1538"/>
    </row>
    <row r="1539" spans="14:14" x14ac:dyDescent="0.2">
      <c r="N1539"/>
    </row>
    <row r="1540" spans="14:14" x14ac:dyDescent="0.2">
      <c r="N1540"/>
    </row>
    <row r="1541" spans="14:14" x14ac:dyDescent="0.2">
      <c r="N1541"/>
    </row>
    <row r="1542" spans="14:14" x14ac:dyDescent="0.2">
      <c r="N1542"/>
    </row>
    <row r="1543" spans="14:14" x14ac:dyDescent="0.2">
      <c r="N1543"/>
    </row>
    <row r="1544" spans="14:14" x14ac:dyDescent="0.2">
      <c r="N1544"/>
    </row>
    <row r="1545" spans="14:14" x14ac:dyDescent="0.2">
      <c r="N1545"/>
    </row>
    <row r="1546" spans="14:14" x14ac:dyDescent="0.2">
      <c r="N1546"/>
    </row>
    <row r="1547" spans="14:14" x14ac:dyDescent="0.2">
      <c r="N1547"/>
    </row>
    <row r="1548" spans="14:14" x14ac:dyDescent="0.2">
      <c r="N1548"/>
    </row>
    <row r="1549" spans="14:14" x14ac:dyDescent="0.2">
      <c r="N1549"/>
    </row>
    <row r="1550" spans="14:14" x14ac:dyDescent="0.2">
      <c r="N1550"/>
    </row>
    <row r="1551" spans="14:14" x14ac:dyDescent="0.2">
      <c r="N1551"/>
    </row>
    <row r="1552" spans="14:14" x14ac:dyDescent="0.2">
      <c r="N1552"/>
    </row>
    <row r="1553" spans="14:14" x14ac:dyDescent="0.2">
      <c r="N1553"/>
    </row>
    <row r="1554" spans="14:14" x14ac:dyDescent="0.2">
      <c r="N1554"/>
    </row>
    <row r="1555" spans="14:14" x14ac:dyDescent="0.2">
      <c r="N1555"/>
    </row>
    <row r="1556" spans="14:14" x14ac:dyDescent="0.2">
      <c r="N1556"/>
    </row>
    <row r="1557" spans="14:14" x14ac:dyDescent="0.2">
      <c r="N1557"/>
    </row>
    <row r="1558" spans="14:14" x14ac:dyDescent="0.2">
      <c r="N1558"/>
    </row>
    <row r="1559" spans="14:14" x14ac:dyDescent="0.2">
      <c r="N1559"/>
    </row>
    <row r="1560" spans="14:14" x14ac:dyDescent="0.2">
      <c r="N1560"/>
    </row>
    <row r="1561" spans="14:14" x14ac:dyDescent="0.2">
      <c r="N1561"/>
    </row>
    <row r="1562" spans="14:14" x14ac:dyDescent="0.2">
      <c r="N1562"/>
    </row>
    <row r="1563" spans="14:14" x14ac:dyDescent="0.2">
      <c r="N1563"/>
    </row>
    <row r="1564" spans="14:14" x14ac:dyDescent="0.2">
      <c r="N1564"/>
    </row>
    <row r="1565" spans="14:14" x14ac:dyDescent="0.2">
      <c r="N1565"/>
    </row>
    <row r="1566" spans="14:14" x14ac:dyDescent="0.2">
      <c r="N1566"/>
    </row>
    <row r="1567" spans="14:14" x14ac:dyDescent="0.2">
      <c r="N1567"/>
    </row>
    <row r="1568" spans="14:14" x14ac:dyDescent="0.2">
      <c r="N1568"/>
    </row>
    <row r="1569" spans="14:14" x14ac:dyDescent="0.2">
      <c r="N1569"/>
    </row>
    <row r="1570" spans="14:14" x14ac:dyDescent="0.2">
      <c r="N1570"/>
    </row>
    <row r="1571" spans="14:14" x14ac:dyDescent="0.2">
      <c r="N1571"/>
    </row>
    <row r="1572" spans="14:14" x14ac:dyDescent="0.2">
      <c r="N1572"/>
    </row>
    <row r="1573" spans="14:14" x14ac:dyDescent="0.2">
      <c r="N1573"/>
    </row>
    <row r="1574" spans="14:14" x14ac:dyDescent="0.2">
      <c r="N1574"/>
    </row>
    <row r="1575" spans="14:14" x14ac:dyDescent="0.2">
      <c r="N1575"/>
    </row>
    <row r="1576" spans="14:14" x14ac:dyDescent="0.2">
      <c r="N1576"/>
    </row>
    <row r="1577" spans="14:14" x14ac:dyDescent="0.2">
      <c r="N1577"/>
    </row>
    <row r="1578" spans="14:14" x14ac:dyDescent="0.2">
      <c r="N1578"/>
    </row>
    <row r="1579" spans="14:14" x14ac:dyDescent="0.2">
      <c r="N1579"/>
    </row>
    <row r="1580" spans="14:14" x14ac:dyDescent="0.2">
      <c r="N1580"/>
    </row>
    <row r="1581" spans="14:14" x14ac:dyDescent="0.2">
      <c r="N1581"/>
    </row>
    <row r="1582" spans="14:14" x14ac:dyDescent="0.2">
      <c r="N1582"/>
    </row>
    <row r="1583" spans="14:14" x14ac:dyDescent="0.2">
      <c r="N1583"/>
    </row>
    <row r="1584" spans="14:14" x14ac:dyDescent="0.2">
      <c r="N1584"/>
    </row>
    <row r="1585" spans="14:14" x14ac:dyDescent="0.2">
      <c r="N1585"/>
    </row>
    <row r="1586" spans="14:14" x14ac:dyDescent="0.2">
      <c r="N1586"/>
    </row>
    <row r="1587" spans="14:14" x14ac:dyDescent="0.2">
      <c r="N1587"/>
    </row>
    <row r="1588" spans="14:14" x14ac:dyDescent="0.2">
      <c r="N1588"/>
    </row>
    <row r="1589" spans="14:14" x14ac:dyDescent="0.2">
      <c r="N1589"/>
    </row>
    <row r="1590" spans="14:14" x14ac:dyDescent="0.2">
      <c r="N1590"/>
    </row>
    <row r="1591" spans="14:14" x14ac:dyDescent="0.2">
      <c r="N1591"/>
    </row>
    <row r="1592" spans="14:14" x14ac:dyDescent="0.2">
      <c r="N1592"/>
    </row>
    <row r="1593" spans="14:14" x14ac:dyDescent="0.2">
      <c r="N1593"/>
    </row>
    <row r="1594" spans="14:14" x14ac:dyDescent="0.2">
      <c r="N1594"/>
    </row>
    <row r="1595" spans="14:14" x14ac:dyDescent="0.2">
      <c r="N1595"/>
    </row>
    <row r="1596" spans="14:14" x14ac:dyDescent="0.2">
      <c r="N1596"/>
    </row>
    <row r="1597" spans="14:14" x14ac:dyDescent="0.2">
      <c r="N1597"/>
    </row>
    <row r="1598" spans="14:14" x14ac:dyDescent="0.2">
      <c r="N1598"/>
    </row>
    <row r="1599" spans="14:14" x14ac:dyDescent="0.2">
      <c r="N1599"/>
    </row>
    <row r="1600" spans="14:14" x14ac:dyDescent="0.2">
      <c r="N1600"/>
    </row>
    <row r="1601" spans="14:14" x14ac:dyDescent="0.2">
      <c r="N1601"/>
    </row>
    <row r="1602" spans="14:14" x14ac:dyDescent="0.2">
      <c r="N1602"/>
    </row>
    <row r="1603" spans="14:14" x14ac:dyDescent="0.2">
      <c r="N1603"/>
    </row>
    <row r="1604" spans="14:14" x14ac:dyDescent="0.2">
      <c r="N1604"/>
    </row>
    <row r="1605" spans="14:14" x14ac:dyDescent="0.2">
      <c r="N1605"/>
    </row>
    <row r="1606" spans="14:14" x14ac:dyDescent="0.2">
      <c r="N1606"/>
    </row>
    <row r="1607" spans="14:14" x14ac:dyDescent="0.2">
      <c r="N1607"/>
    </row>
    <row r="1608" spans="14:14" x14ac:dyDescent="0.2">
      <c r="N1608"/>
    </row>
    <row r="1609" spans="14:14" x14ac:dyDescent="0.2">
      <c r="N1609"/>
    </row>
    <row r="1610" spans="14:14" x14ac:dyDescent="0.2">
      <c r="N1610"/>
    </row>
    <row r="1611" spans="14:14" x14ac:dyDescent="0.2">
      <c r="N1611"/>
    </row>
    <row r="1612" spans="14:14" x14ac:dyDescent="0.2">
      <c r="N1612"/>
    </row>
    <row r="1613" spans="14:14" x14ac:dyDescent="0.2">
      <c r="N1613"/>
    </row>
    <row r="1614" spans="14:14" x14ac:dyDescent="0.2">
      <c r="N1614"/>
    </row>
    <row r="1615" spans="14:14" x14ac:dyDescent="0.2">
      <c r="N1615"/>
    </row>
    <row r="1616" spans="14:14" x14ac:dyDescent="0.2">
      <c r="N1616"/>
    </row>
    <row r="1617" spans="14:14" x14ac:dyDescent="0.2">
      <c r="N1617"/>
    </row>
    <row r="1618" spans="14:14" x14ac:dyDescent="0.2">
      <c r="N1618"/>
    </row>
    <row r="1619" spans="14:14" x14ac:dyDescent="0.2">
      <c r="N1619"/>
    </row>
    <row r="1620" spans="14:14" x14ac:dyDescent="0.2">
      <c r="N1620"/>
    </row>
    <row r="1621" spans="14:14" x14ac:dyDescent="0.2">
      <c r="N1621"/>
    </row>
    <row r="1622" spans="14:14" x14ac:dyDescent="0.2">
      <c r="N1622"/>
    </row>
    <row r="1623" spans="14:14" x14ac:dyDescent="0.2">
      <c r="N1623"/>
    </row>
    <row r="1624" spans="14:14" x14ac:dyDescent="0.2">
      <c r="N1624"/>
    </row>
    <row r="1625" spans="14:14" x14ac:dyDescent="0.2">
      <c r="N1625"/>
    </row>
    <row r="1626" spans="14:14" x14ac:dyDescent="0.2">
      <c r="N1626"/>
    </row>
    <row r="1627" spans="14:14" x14ac:dyDescent="0.2">
      <c r="N1627"/>
    </row>
    <row r="1628" spans="14:14" x14ac:dyDescent="0.2">
      <c r="N1628"/>
    </row>
    <row r="1629" spans="14:14" x14ac:dyDescent="0.2">
      <c r="N1629"/>
    </row>
    <row r="1630" spans="14:14" x14ac:dyDescent="0.2">
      <c r="N1630"/>
    </row>
    <row r="1631" spans="14:14" x14ac:dyDescent="0.2">
      <c r="N1631"/>
    </row>
    <row r="1632" spans="14:14" x14ac:dyDescent="0.2">
      <c r="N1632"/>
    </row>
    <row r="1633" spans="14:14" x14ac:dyDescent="0.2">
      <c r="N1633"/>
    </row>
    <row r="1634" spans="14:14" x14ac:dyDescent="0.2">
      <c r="N1634"/>
    </row>
    <row r="1635" spans="14:14" x14ac:dyDescent="0.2">
      <c r="N1635"/>
    </row>
    <row r="1636" spans="14:14" x14ac:dyDescent="0.2">
      <c r="N1636"/>
    </row>
    <row r="1637" spans="14:14" x14ac:dyDescent="0.2">
      <c r="N1637"/>
    </row>
    <row r="1638" spans="14:14" x14ac:dyDescent="0.2">
      <c r="N1638"/>
    </row>
    <row r="1639" spans="14:14" x14ac:dyDescent="0.2">
      <c r="N1639"/>
    </row>
    <row r="1640" spans="14:14" x14ac:dyDescent="0.2">
      <c r="N1640"/>
    </row>
    <row r="1641" spans="14:14" x14ac:dyDescent="0.2">
      <c r="N1641"/>
    </row>
    <row r="1642" spans="14:14" x14ac:dyDescent="0.2">
      <c r="N1642"/>
    </row>
    <row r="1643" spans="14:14" x14ac:dyDescent="0.2">
      <c r="N1643"/>
    </row>
    <row r="1644" spans="14:14" x14ac:dyDescent="0.2">
      <c r="N1644"/>
    </row>
    <row r="1645" spans="14:14" x14ac:dyDescent="0.2">
      <c r="N1645"/>
    </row>
    <row r="1646" spans="14:14" x14ac:dyDescent="0.2">
      <c r="N1646"/>
    </row>
    <row r="1647" spans="14:14" x14ac:dyDescent="0.2">
      <c r="N1647"/>
    </row>
    <row r="1648" spans="14:14" x14ac:dyDescent="0.2">
      <c r="N1648"/>
    </row>
    <row r="1649" spans="14:14" x14ac:dyDescent="0.2">
      <c r="N1649"/>
    </row>
    <row r="1650" spans="14:14" x14ac:dyDescent="0.2">
      <c r="N1650"/>
    </row>
    <row r="1651" spans="14:14" x14ac:dyDescent="0.2">
      <c r="N1651"/>
    </row>
    <row r="1652" spans="14:14" x14ac:dyDescent="0.2">
      <c r="N1652"/>
    </row>
    <row r="1653" spans="14:14" x14ac:dyDescent="0.2">
      <c r="N1653"/>
    </row>
    <row r="1654" spans="14:14" x14ac:dyDescent="0.2">
      <c r="N1654"/>
    </row>
    <row r="1655" spans="14:14" x14ac:dyDescent="0.2">
      <c r="N1655"/>
    </row>
    <row r="1656" spans="14:14" x14ac:dyDescent="0.2">
      <c r="N1656"/>
    </row>
    <row r="1657" spans="14:14" x14ac:dyDescent="0.2">
      <c r="N1657"/>
    </row>
    <row r="1658" spans="14:14" x14ac:dyDescent="0.2">
      <c r="N1658"/>
    </row>
    <row r="1659" spans="14:14" x14ac:dyDescent="0.2">
      <c r="N1659"/>
    </row>
    <row r="1660" spans="14:14" x14ac:dyDescent="0.2">
      <c r="N1660"/>
    </row>
    <row r="1661" spans="14:14" x14ac:dyDescent="0.2">
      <c r="N1661"/>
    </row>
    <row r="1662" spans="14:14" x14ac:dyDescent="0.2">
      <c r="N1662"/>
    </row>
    <row r="1663" spans="14:14" x14ac:dyDescent="0.2">
      <c r="N1663"/>
    </row>
    <row r="1664" spans="14:14" x14ac:dyDescent="0.2">
      <c r="N1664"/>
    </row>
    <row r="1665" spans="14:14" x14ac:dyDescent="0.2">
      <c r="N1665"/>
    </row>
    <row r="1666" spans="14:14" x14ac:dyDescent="0.2">
      <c r="N1666"/>
    </row>
    <row r="1667" spans="14:14" x14ac:dyDescent="0.2">
      <c r="N1667"/>
    </row>
    <row r="1668" spans="14:14" x14ac:dyDescent="0.2">
      <c r="N1668"/>
    </row>
    <row r="1669" spans="14:14" x14ac:dyDescent="0.2">
      <c r="N1669"/>
    </row>
    <row r="1670" spans="14:14" x14ac:dyDescent="0.2">
      <c r="N1670"/>
    </row>
    <row r="1671" spans="14:14" x14ac:dyDescent="0.2">
      <c r="N1671"/>
    </row>
    <row r="1672" spans="14:14" x14ac:dyDescent="0.2">
      <c r="N1672"/>
    </row>
    <row r="1673" spans="14:14" x14ac:dyDescent="0.2">
      <c r="N1673"/>
    </row>
    <row r="1674" spans="14:14" x14ac:dyDescent="0.2">
      <c r="N1674"/>
    </row>
    <row r="1675" spans="14:14" x14ac:dyDescent="0.2">
      <c r="N1675"/>
    </row>
    <row r="1676" spans="14:14" x14ac:dyDescent="0.2">
      <c r="N1676"/>
    </row>
    <row r="1677" spans="14:14" x14ac:dyDescent="0.2">
      <c r="N1677"/>
    </row>
    <row r="1678" spans="14:14" x14ac:dyDescent="0.2">
      <c r="N1678"/>
    </row>
    <row r="1679" spans="14:14" x14ac:dyDescent="0.2">
      <c r="N1679"/>
    </row>
    <row r="1680" spans="14:14" x14ac:dyDescent="0.2">
      <c r="N1680"/>
    </row>
    <row r="1681" spans="14:14" x14ac:dyDescent="0.2">
      <c r="N1681"/>
    </row>
    <row r="1682" spans="14:14" x14ac:dyDescent="0.2">
      <c r="N1682"/>
    </row>
    <row r="1683" spans="14:14" x14ac:dyDescent="0.2">
      <c r="N1683"/>
    </row>
    <row r="1684" spans="14:14" x14ac:dyDescent="0.2">
      <c r="N1684"/>
    </row>
    <row r="1685" spans="14:14" x14ac:dyDescent="0.2">
      <c r="N1685"/>
    </row>
    <row r="1686" spans="14:14" x14ac:dyDescent="0.2">
      <c r="N1686"/>
    </row>
    <row r="1687" spans="14:14" x14ac:dyDescent="0.2">
      <c r="N1687"/>
    </row>
    <row r="1688" spans="14:14" x14ac:dyDescent="0.2">
      <c r="N1688"/>
    </row>
    <row r="1689" spans="14:14" x14ac:dyDescent="0.2">
      <c r="N1689"/>
    </row>
    <row r="1690" spans="14:14" x14ac:dyDescent="0.2">
      <c r="N1690"/>
    </row>
    <row r="1691" spans="14:14" x14ac:dyDescent="0.2">
      <c r="N1691"/>
    </row>
    <row r="1692" spans="14:14" x14ac:dyDescent="0.2">
      <c r="N1692"/>
    </row>
    <row r="1693" spans="14:14" x14ac:dyDescent="0.2">
      <c r="N1693"/>
    </row>
    <row r="1694" spans="14:14" x14ac:dyDescent="0.2">
      <c r="N1694"/>
    </row>
    <row r="1695" spans="14:14" x14ac:dyDescent="0.2">
      <c r="N1695"/>
    </row>
    <row r="1696" spans="14:14" x14ac:dyDescent="0.2">
      <c r="N1696"/>
    </row>
    <row r="1697" spans="14:14" x14ac:dyDescent="0.2">
      <c r="N1697"/>
    </row>
    <row r="1698" spans="14:14" x14ac:dyDescent="0.2">
      <c r="N1698"/>
    </row>
    <row r="1699" spans="14:14" x14ac:dyDescent="0.2">
      <c r="N1699"/>
    </row>
    <row r="1700" spans="14:14" x14ac:dyDescent="0.2">
      <c r="N1700"/>
    </row>
    <row r="1701" spans="14:14" x14ac:dyDescent="0.2">
      <c r="N1701"/>
    </row>
    <row r="1702" spans="14:14" x14ac:dyDescent="0.2">
      <c r="N1702"/>
    </row>
    <row r="1703" spans="14:14" x14ac:dyDescent="0.2">
      <c r="N1703"/>
    </row>
    <row r="1704" spans="14:14" x14ac:dyDescent="0.2">
      <c r="N1704"/>
    </row>
    <row r="1705" spans="14:14" x14ac:dyDescent="0.2">
      <c r="N1705"/>
    </row>
    <row r="1706" spans="14:14" x14ac:dyDescent="0.2">
      <c r="N1706"/>
    </row>
    <row r="1707" spans="14:14" x14ac:dyDescent="0.2">
      <c r="N1707"/>
    </row>
    <row r="1708" spans="14:14" x14ac:dyDescent="0.2">
      <c r="N1708"/>
    </row>
    <row r="1709" spans="14:14" x14ac:dyDescent="0.2">
      <c r="N1709"/>
    </row>
    <row r="1710" spans="14:14" x14ac:dyDescent="0.2">
      <c r="N1710"/>
    </row>
    <row r="1711" spans="14:14" x14ac:dyDescent="0.2">
      <c r="N1711"/>
    </row>
    <row r="1712" spans="14:14" x14ac:dyDescent="0.2">
      <c r="N1712"/>
    </row>
    <row r="1713" spans="14:14" x14ac:dyDescent="0.2">
      <c r="N1713"/>
    </row>
    <row r="1714" spans="14:14" x14ac:dyDescent="0.2">
      <c r="N1714"/>
    </row>
    <row r="1715" spans="14:14" x14ac:dyDescent="0.2">
      <c r="N1715"/>
    </row>
    <row r="1716" spans="14:14" x14ac:dyDescent="0.2">
      <c r="N1716"/>
    </row>
    <row r="1717" spans="14:14" x14ac:dyDescent="0.2">
      <c r="N1717"/>
    </row>
    <row r="1718" spans="14:14" x14ac:dyDescent="0.2">
      <c r="N1718"/>
    </row>
    <row r="1719" spans="14:14" x14ac:dyDescent="0.2">
      <c r="N1719"/>
    </row>
    <row r="1720" spans="14:14" x14ac:dyDescent="0.2">
      <c r="N1720"/>
    </row>
    <row r="1721" spans="14:14" x14ac:dyDescent="0.2">
      <c r="N1721"/>
    </row>
    <row r="1722" spans="14:14" x14ac:dyDescent="0.2">
      <c r="N1722"/>
    </row>
    <row r="1723" spans="14:14" x14ac:dyDescent="0.2">
      <c r="N1723"/>
    </row>
    <row r="1724" spans="14:14" x14ac:dyDescent="0.2">
      <c r="N1724"/>
    </row>
    <row r="1725" spans="14:14" x14ac:dyDescent="0.2">
      <c r="N1725"/>
    </row>
    <row r="1726" spans="14:14" x14ac:dyDescent="0.2">
      <c r="N1726"/>
    </row>
    <row r="1727" spans="14:14" x14ac:dyDescent="0.2">
      <c r="N1727"/>
    </row>
    <row r="1728" spans="14:14" x14ac:dyDescent="0.2">
      <c r="N1728"/>
    </row>
    <row r="1729" spans="14:14" x14ac:dyDescent="0.2">
      <c r="N1729"/>
    </row>
    <row r="1730" spans="14:14" x14ac:dyDescent="0.2">
      <c r="N1730"/>
    </row>
    <row r="1731" spans="14:14" x14ac:dyDescent="0.2">
      <c r="N1731"/>
    </row>
    <row r="1732" spans="14:14" x14ac:dyDescent="0.2">
      <c r="N1732"/>
    </row>
    <row r="1733" spans="14:14" x14ac:dyDescent="0.2">
      <c r="N1733"/>
    </row>
    <row r="1734" spans="14:14" x14ac:dyDescent="0.2">
      <c r="N1734"/>
    </row>
    <row r="1735" spans="14:14" x14ac:dyDescent="0.2">
      <c r="N1735"/>
    </row>
    <row r="1736" spans="14:14" x14ac:dyDescent="0.2">
      <c r="N1736"/>
    </row>
    <row r="1737" spans="14:14" x14ac:dyDescent="0.2">
      <c r="N1737"/>
    </row>
    <row r="1738" spans="14:14" x14ac:dyDescent="0.2">
      <c r="N1738"/>
    </row>
    <row r="1739" spans="14:14" x14ac:dyDescent="0.2">
      <c r="N1739"/>
    </row>
    <row r="1740" spans="14:14" x14ac:dyDescent="0.2">
      <c r="N1740"/>
    </row>
    <row r="1741" spans="14:14" x14ac:dyDescent="0.2">
      <c r="N1741"/>
    </row>
    <row r="1742" spans="14:14" x14ac:dyDescent="0.2">
      <c r="N1742"/>
    </row>
    <row r="1743" spans="14:14" x14ac:dyDescent="0.2">
      <c r="N1743"/>
    </row>
    <row r="1744" spans="14:14" x14ac:dyDescent="0.2">
      <c r="N1744"/>
    </row>
    <row r="1745" spans="14:14" x14ac:dyDescent="0.2">
      <c r="N1745"/>
    </row>
    <row r="1746" spans="14:14" x14ac:dyDescent="0.2">
      <c r="N1746"/>
    </row>
    <row r="1747" spans="14:14" x14ac:dyDescent="0.2">
      <c r="N1747"/>
    </row>
    <row r="1748" spans="14:14" x14ac:dyDescent="0.2">
      <c r="N1748"/>
    </row>
    <row r="1749" spans="14:14" x14ac:dyDescent="0.2">
      <c r="N1749"/>
    </row>
    <row r="1750" spans="14:14" x14ac:dyDescent="0.2">
      <c r="N1750"/>
    </row>
    <row r="1751" spans="14:14" x14ac:dyDescent="0.2">
      <c r="N1751"/>
    </row>
    <row r="1752" spans="14:14" x14ac:dyDescent="0.2">
      <c r="N1752"/>
    </row>
    <row r="1753" spans="14:14" x14ac:dyDescent="0.2">
      <c r="N1753"/>
    </row>
    <row r="1754" spans="14:14" x14ac:dyDescent="0.2">
      <c r="N1754"/>
    </row>
    <row r="1755" spans="14:14" x14ac:dyDescent="0.2">
      <c r="N1755"/>
    </row>
    <row r="1756" spans="14:14" x14ac:dyDescent="0.2">
      <c r="N1756"/>
    </row>
    <row r="1757" spans="14:14" x14ac:dyDescent="0.2">
      <c r="N1757"/>
    </row>
    <row r="1758" spans="14:14" x14ac:dyDescent="0.2">
      <c r="N1758"/>
    </row>
    <row r="1759" spans="14:14" x14ac:dyDescent="0.2">
      <c r="N1759"/>
    </row>
    <row r="1760" spans="14:14" x14ac:dyDescent="0.2">
      <c r="N1760"/>
    </row>
    <row r="1761" spans="14:14" x14ac:dyDescent="0.2">
      <c r="N1761"/>
    </row>
    <row r="1762" spans="14:14" x14ac:dyDescent="0.2">
      <c r="N1762"/>
    </row>
    <row r="1763" spans="14:14" x14ac:dyDescent="0.2">
      <c r="N1763"/>
    </row>
    <row r="1764" spans="14:14" x14ac:dyDescent="0.2">
      <c r="N1764"/>
    </row>
    <row r="1765" spans="14:14" x14ac:dyDescent="0.2">
      <c r="N1765"/>
    </row>
    <row r="1766" spans="14:14" x14ac:dyDescent="0.2">
      <c r="N1766"/>
    </row>
    <row r="1767" spans="14:14" x14ac:dyDescent="0.2">
      <c r="N1767"/>
    </row>
    <row r="1768" spans="14:14" x14ac:dyDescent="0.2">
      <c r="N1768"/>
    </row>
    <row r="1769" spans="14:14" x14ac:dyDescent="0.2">
      <c r="N1769"/>
    </row>
    <row r="1770" spans="14:14" x14ac:dyDescent="0.2">
      <c r="N1770"/>
    </row>
    <row r="1771" spans="14:14" x14ac:dyDescent="0.2">
      <c r="N1771"/>
    </row>
    <row r="1772" spans="14:14" x14ac:dyDescent="0.2">
      <c r="N1772"/>
    </row>
    <row r="1773" spans="14:14" x14ac:dyDescent="0.2">
      <c r="N1773"/>
    </row>
    <row r="1774" spans="14:14" x14ac:dyDescent="0.2">
      <c r="N1774"/>
    </row>
    <row r="1775" spans="14:14" x14ac:dyDescent="0.2">
      <c r="N1775"/>
    </row>
    <row r="1776" spans="14:14" x14ac:dyDescent="0.2">
      <c r="N1776"/>
    </row>
    <row r="1777" spans="14:14" x14ac:dyDescent="0.2">
      <c r="N1777"/>
    </row>
    <row r="1778" spans="14:14" x14ac:dyDescent="0.2">
      <c r="N1778"/>
    </row>
    <row r="1779" spans="14:14" x14ac:dyDescent="0.2">
      <c r="N1779"/>
    </row>
    <row r="1780" spans="14:14" x14ac:dyDescent="0.2">
      <c r="N1780"/>
    </row>
    <row r="1781" spans="14:14" x14ac:dyDescent="0.2">
      <c r="N1781"/>
    </row>
    <row r="1782" spans="14:14" x14ac:dyDescent="0.2">
      <c r="N1782"/>
    </row>
    <row r="1783" spans="14:14" x14ac:dyDescent="0.2">
      <c r="N1783"/>
    </row>
    <row r="1784" spans="14:14" x14ac:dyDescent="0.2">
      <c r="N1784"/>
    </row>
    <row r="1785" spans="14:14" x14ac:dyDescent="0.2">
      <c r="N1785"/>
    </row>
    <row r="1786" spans="14:14" x14ac:dyDescent="0.2">
      <c r="N1786"/>
    </row>
    <row r="1787" spans="14:14" x14ac:dyDescent="0.2">
      <c r="N1787"/>
    </row>
    <row r="1788" spans="14:14" x14ac:dyDescent="0.2">
      <c r="N1788"/>
    </row>
    <row r="1789" spans="14:14" x14ac:dyDescent="0.2">
      <c r="N1789"/>
    </row>
    <row r="1790" spans="14:14" x14ac:dyDescent="0.2">
      <c r="N1790"/>
    </row>
    <row r="1791" spans="14:14" x14ac:dyDescent="0.2">
      <c r="N1791"/>
    </row>
    <row r="1792" spans="14:14" x14ac:dyDescent="0.2">
      <c r="N1792"/>
    </row>
    <row r="1793" spans="14:14" x14ac:dyDescent="0.2">
      <c r="N1793"/>
    </row>
    <row r="1794" spans="14:14" x14ac:dyDescent="0.2">
      <c r="N1794"/>
    </row>
    <row r="1795" spans="14:14" x14ac:dyDescent="0.2">
      <c r="N1795"/>
    </row>
    <row r="1796" spans="14:14" x14ac:dyDescent="0.2">
      <c r="N1796"/>
    </row>
    <row r="1797" spans="14:14" x14ac:dyDescent="0.2">
      <c r="N1797"/>
    </row>
    <row r="1798" spans="14:14" x14ac:dyDescent="0.2">
      <c r="N1798"/>
    </row>
    <row r="1799" spans="14:14" x14ac:dyDescent="0.2">
      <c r="N1799"/>
    </row>
    <row r="1800" spans="14:14" x14ac:dyDescent="0.2">
      <c r="N1800"/>
    </row>
    <row r="1801" spans="14:14" x14ac:dyDescent="0.2">
      <c r="N1801"/>
    </row>
    <row r="1802" spans="14:14" x14ac:dyDescent="0.2">
      <c r="N1802"/>
    </row>
    <row r="1803" spans="14:14" x14ac:dyDescent="0.2">
      <c r="N1803"/>
    </row>
    <row r="1804" spans="14:14" x14ac:dyDescent="0.2">
      <c r="N1804"/>
    </row>
    <row r="1805" spans="14:14" x14ac:dyDescent="0.2">
      <c r="N1805"/>
    </row>
    <row r="1806" spans="14:14" x14ac:dyDescent="0.2">
      <c r="N1806"/>
    </row>
    <row r="1807" spans="14:14" x14ac:dyDescent="0.2">
      <c r="N1807"/>
    </row>
    <row r="1808" spans="14:14" x14ac:dyDescent="0.2">
      <c r="N1808"/>
    </row>
    <row r="1809" spans="14:14" x14ac:dyDescent="0.2">
      <c r="N1809"/>
    </row>
    <row r="1810" spans="14:14" x14ac:dyDescent="0.2">
      <c r="N1810"/>
    </row>
    <row r="1811" spans="14:14" x14ac:dyDescent="0.2">
      <c r="N1811"/>
    </row>
    <row r="1812" spans="14:14" x14ac:dyDescent="0.2">
      <c r="N1812"/>
    </row>
    <row r="1813" spans="14:14" x14ac:dyDescent="0.2">
      <c r="N1813"/>
    </row>
    <row r="1814" spans="14:14" x14ac:dyDescent="0.2">
      <c r="N1814"/>
    </row>
    <row r="1815" spans="14:14" x14ac:dyDescent="0.2">
      <c r="N1815"/>
    </row>
    <row r="1816" spans="14:14" x14ac:dyDescent="0.2">
      <c r="N1816"/>
    </row>
    <row r="1817" spans="14:14" x14ac:dyDescent="0.2">
      <c r="N1817"/>
    </row>
    <row r="1818" spans="14:14" x14ac:dyDescent="0.2">
      <c r="N1818"/>
    </row>
    <row r="1819" spans="14:14" x14ac:dyDescent="0.2">
      <c r="N1819"/>
    </row>
    <row r="1820" spans="14:14" x14ac:dyDescent="0.2">
      <c r="N1820"/>
    </row>
    <row r="1821" spans="14:14" x14ac:dyDescent="0.2">
      <c r="N1821"/>
    </row>
    <row r="1822" spans="14:14" x14ac:dyDescent="0.2">
      <c r="N1822"/>
    </row>
    <row r="1823" spans="14:14" x14ac:dyDescent="0.2">
      <c r="N1823"/>
    </row>
    <row r="1824" spans="14:14" x14ac:dyDescent="0.2">
      <c r="N1824"/>
    </row>
    <row r="1825" spans="14:14" x14ac:dyDescent="0.2">
      <c r="N1825"/>
    </row>
    <row r="1826" spans="14:14" x14ac:dyDescent="0.2">
      <c r="N1826"/>
    </row>
    <row r="1827" spans="14:14" x14ac:dyDescent="0.2">
      <c r="N1827"/>
    </row>
    <row r="1828" spans="14:14" x14ac:dyDescent="0.2">
      <c r="N1828"/>
    </row>
    <row r="1829" spans="14:14" x14ac:dyDescent="0.2">
      <c r="N1829"/>
    </row>
    <row r="1830" spans="14:14" x14ac:dyDescent="0.2">
      <c r="N1830"/>
    </row>
    <row r="1831" spans="14:14" x14ac:dyDescent="0.2">
      <c r="N1831"/>
    </row>
    <row r="1832" spans="14:14" x14ac:dyDescent="0.2">
      <c r="N1832"/>
    </row>
    <row r="1833" spans="14:14" x14ac:dyDescent="0.2">
      <c r="N1833"/>
    </row>
    <row r="1834" spans="14:14" x14ac:dyDescent="0.2">
      <c r="N1834"/>
    </row>
    <row r="1835" spans="14:14" x14ac:dyDescent="0.2">
      <c r="N1835"/>
    </row>
    <row r="1836" spans="14:14" x14ac:dyDescent="0.2">
      <c r="N1836"/>
    </row>
    <row r="1837" spans="14:14" x14ac:dyDescent="0.2">
      <c r="N1837"/>
    </row>
    <row r="1838" spans="14:14" x14ac:dyDescent="0.2">
      <c r="N1838"/>
    </row>
    <row r="1839" spans="14:14" x14ac:dyDescent="0.2">
      <c r="N1839"/>
    </row>
    <row r="1840" spans="14:14" x14ac:dyDescent="0.2">
      <c r="N1840"/>
    </row>
    <row r="1841" spans="14:14" x14ac:dyDescent="0.2">
      <c r="N1841"/>
    </row>
    <row r="1842" spans="14:14" x14ac:dyDescent="0.2">
      <c r="N1842"/>
    </row>
    <row r="1843" spans="14:14" x14ac:dyDescent="0.2">
      <c r="N1843"/>
    </row>
    <row r="1844" spans="14:14" x14ac:dyDescent="0.2">
      <c r="N1844"/>
    </row>
    <row r="1845" spans="14:14" x14ac:dyDescent="0.2">
      <c r="N1845"/>
    </row>
    <row r="1846" spans="14:14" x14ac:dyDescent="0.2">
      <c r="N1846"/>
    </row>
    <row r="1847" spans="14:14" x14ac:dyDescent="0.2">
      <c r="N1847"/>
    </row>
    <row r="1848" spans="14:14" x14ac:dyDescent="0.2">
      <c r="N1848"/>
    </row>
    <row r="1849" spans="14:14" x14ac:dyDescent="0.2">
      <c r="N1849"/>
    </row>
    <row r="1850" spans="14:14" x14ac:dyDescent="0.2">
      <c r="N1850"/>
    </row>
    <row r="1851" spans="14:14" x14ac:dyDescent="0.2">
      <c r="N1851"/>
    </row>
    <row r="1852" spans="14:14" x14ac:dyDescent="0.2">
      <c r="N1852"/>
    </row>
    <row r="1853" spans="14:14" x14ac:dyDescent="0.2">
      <c r="N1853"/>
    </row>
    <row r="1854" spans="14:14" x14ac:dyDescent="0.2">
      <c r="N1854"/>
    </row>
    <row r="1855" spans="14:14" x14ac:dyDescent="0.2">
      <c r="N1855"/>
    </row>
    <row r="1856" spans="14:14" x14ac:dyDescent="0.2">
      <c r="N1856"/>
    </row>
    <row r="1857" spans="14:14" x14ac:dyDescent="0.2">
      <c r="N1857"/>
    </row>
    <row r="1858" spans="14:14" x14ac:dyDescent="0.2">
      <c r="N1858"/>
    </row>
    <row r="1859" spans="14:14" x14ac:dyDescent="0.2">
      <c r="N1859"/>
    </row>
    <row r="1860" spans="14:14" x14ac:dyDescent="0.2">
      <c r="N1860"/>
    </row>
    <row r="1861" spans="14:14" x14ac:dyDescent="0.2">
      <c r="N1861"/>
    </row>
    <row r="1862" spans="14:14" x14ac:dyDescent="0.2">
      <c r="N1862"/>
    </row>
    <row r="1863" spans="14:14" x14ac:dyDescent="0.2">
      <c r="N1863"/>
    </row>
    <row r="1864" spans="14:14" x14ac:dyDescent="0.2">
      <c r="N1864"/>
    </row>
    <row r="1865" spans="14:14" x14ac:dyDescent="0.2">
      <c r="N1865"/>
    </row>
    <row r="1866" spans="14:14" x14ac:dyDescent="0.2">
      <c r="N1866"/>
    </row>
    <row r="1867" spans="14:14" x14ac:dyDescent="0.2">
      <c r="N1867"/>
    </row>
    <row r="1868" spans="14:14" x14ac:dyDescent="0.2">
      <c r="N1868"/>
    </row>
    <row r="1869" spans="14:14" x14ac:dyDescent="0.2">
      <c r="N1869"/>
    </row>
    <row r="1870" spans="14:14" x14ac:dyDescent="0.2">
      <c r="N1870"/>
    </row>
    <row r="1871" spans="14:14" x14ac:dyDescent="0.2">
      <c r="N1871"/>
    </row>
    <row r="1872" spans="14:14" x14ac:dyDescent="0.2">
      <c r="N1872"/>
    </row>
    <row r="1873" spans="14:14" x14ac:dyDescent="0.2">
      <c r="N1873"/>
    </row>
    <row r="1874" spans="14:14" x14ac:dyDescent="0.2">
      <c r="N1874"/>
    </row>
    <row r="1875" spans="14:14" x14ac:dyDescent="0.2">
      <c r="N1875"/>
    </row>
    <row r="1876" spans="14:14" x14ac:dyDescent="0.2">
      <c r="N1876"/>
    </row>
    <row r="1877" spans="14:14" x14ac:dyDescent="0.2">
      <c r="N1877"/>
    </row>
    <row r="1878" spans="14:14" x14ac:dyDescent="0.2">
      <c r="N1878"/>
    </row>
    <row r="1879" spans="14:14" x14ac:dyDescent="0.2">
      <c r="N1879"/>
    </row>
    <row r="1880" spans="14:14" x14ac:dyDescent="0.2">
      <c r="N1880"/>
    </row>
    <row r="1881" spans="14:14" x14ac:dyDescent="0.2">
      <c r="N1881"/>
    </row>
    <row r="1882" spans="14:14" x14ac:dyDescent="0.2">
      <c r="N1882"/>
    </row>
    <row r="1883" spans="14:14" x14ac:dyDescent="0.2">
      <c r="N1883"/>
    </row>
    <row r="1884" spans="14:14" x14ac:dyDescent="0.2">
      <c r="N1884"/>
    </row>
    <row r="1885" spans="14:14" x14ac:dyDescent="0.2">
      <c r="N1885"/>
    </row>
    <row r="1886" spans="14:14" x14ac:dyDescent="0.2">
      <c r="N1886"/>
    </row>
    <row r="1887" spans="14:14" x14ac:dyDescent="0.2">
      <c r="N1887"/>
    </row>
    <row r="1888" spans="14:14" x14ac:dyDescent="0.2">
      <c r="N1888"/>
    </row>
    <row r="1889" spans="14:14" x14ac:dyDescent="0.2">
      <c r="N1889"/>
    </row>
    <row r="1890" spans="14:14" x14ac:dyDescent="0.2">
      <c r="N1890"/>
    </row>
    <row r="1891" spans="14:14" x14ac:dyDescent="0.2">
      <c r="N1891"/>
    </row>
    <row r="1892" spans="14:14" x14ac:dyDescent="0.2">
      <c r="N1892"/>
    </row>
    <row r="1893" spans="14:14" x14ac:dyDescent="0.2">
      <c r="N1893"/>
    </row>
    <row r="1894" spans="14:14" x14ac:dyDescent="0.2">
      <c r="N1894"/>
    </row>
    <row r="1895" spans="14:14" x14ac:dyDescent="0.2">
      <c r="N1895"/>
    </row>
    <row r="1896" spans="14:14" x14ac:dyDescent="0.2">
      <c r="N1896"/>
    </row>
    <row r="1897" spans="14:14" x14ac:dyDescent="0.2">
      <c r="N1897"/>
    </row>
    <row r="1898" spans="14:14" x14ac:dyDescent="0.2">
      <c r="N1898"/>
    </row>
    <row r="1899" spans="14:14" x14ac:dyDescent="0.2">
      <c r="N1899"/>
    </row>
    <row r="1900" spans="14:14" x14ac:dyDescent="0.2">
      <c r="N1900"/>
    </row>
    <row r="1901" spans="14:14" x14ac:dyDescent="0.2">
      <c r="N1901"/>
    </row>
    <row r="1902" spans="14:14" x14ac:dyDescent="0.2">
      <c r="N1902"/>
    </row>
    <row r="1903" spans="14:14" x14ac:dyDescent="0.2">
      <c r="N1903"/>
    </row>
    <row r="1904" spans="14:14" x14ac:dyDescent="0.2">
      <c r="N1904"/>
    </row>
    <row r="1905" spans="14:14" x14ac:dyDescent="0.2">
      <c r="N1905"/>
    </row>
    <row r="1906" spans="14:14" x14ac:dyDescent="0.2">
      <c r="N1906"/>
    </row>
    <row r="1907" spans="14:14" x14ac:dyDescent="0.2">
      <c r="N1907"/>
    </row>
    <row r="1908" spans="14:14" x14ac:dyDescent="0.2">
      <c r="N1908"/>
    </row>
    <row r="1909" spans="14:14" x14ac:dyDescent="0.2">
      <c r="N1909"/>
    </row>
    <row r="1910" spans="14:14" x14ac:dyDescent="0.2">
      <c r="N1910"/>
    </row>
    <row r="1911" spans="14:14" x14ac:dyDescent="0.2">
      <c r="N1911"/>
    </row>
    <row r="1912" spans="14:14" x14ac:dyDescent="0.2">
      <c r="N1912"/>
    </row>
    <row r="1913" spans="14:14" x14ac:dyDescent="0.2">
      <c r="N1913"/>
    </row>
    <row r="1914" spans="14:14" x14ac:dyDescent="0.2">
      <c r="N1914"/>
    </row>
    <row r="1915" spans="14:14" x14ac:dyDescent="0.2">
      <c r="N1915"/>
    </row>
    <row r="1916" spans="14:14" x14ac:dyDescent="0.2">
      <c r="N1916"/>
    </row>
    <row r="1917" spans="14:14" x14ac:dyDescent="0.2">
      <c r="N1917"/>
    </row>
    <row r="1918" spans="14:14" x14ac:dyDescent="0.2">
      <c r="N1918"/>
    </row>
    <row r="1919" spans="14:14" x14ac:dyDescent="0.2">
      <c r="N1919"/>
    </row>
    <row r="1920" spans="14:14" x14ac:dyDescent="0.2">
      <c r="N1920"/>
    </row>
    <row r="1921" spans="14:14" x14ac:dyDescent="0.2">
      <c r="N1921"/>
    </row>
    <row r="1922" spans="14:14" x14ac:dyDescent="0.2">
      <c r="N1922"/>
    </row>
    <row r="1923" spans="14:14" x14ac:dyDescent="0.2">
      <c r="N1923"/>
    </row>
    <row r="1924" spans="14:14" x14ac:dyDescent="0.2">
      <c r="N1924"/>
    </row>
    <row r="1925" spans="14:14" x14ac:dyDescent="0.2">
      <c r="N1925"/>
    </row>
    <row r="1926" spans="14:14" x14ac:dyDescent="0.2">
      <c r="N1926"/>
    </row>
    <row r="1927" spans="14:14" x14ac:dyDescent="0.2">
      <c r="N1927"/>
    </row>
    <row r="1928" spans="14:14" x14ac:dyDescent="0.2">
      <c r="N1928"/>
    </row>
    <row r="1929" spans="14:14" x14ac:dyDescent="0.2">
      <c r="N1929"/>
    </row>
    <row r="1930" spans="14:14" x14ac:dyDescent="0.2">
      <c r="N1930"/>
    </row>
    <row r="1931" spans="14:14" x14ac:dyDescent="0.2">
      <c r="N1931"/>
    </row>
    <row r="1932" spans="14:14" x14ac:dyDescent="0.2">
      <c r="N1932"/>
    </row>
    <row r="1933" spans="14:14" x14ac:dyDescent="0.2">
      <c r="N1933"/>
    </row>
    <row r="1934" spans="14:14" x14ac:dyDescent="0.2">
      <c r="N1934"/>
    </row>
    <row r="1935" spans="14:14" x14ac:dyDescent="0.2">
      <c r="N1935"/>
    </row>
    <row r="1936" spans="14:14" x14ac:dyDescent="0.2">
      <c r="N1936"/>
    </row>
    <row r="1937" spans="14:14" x14ac:dyDescent="0.2">
      <c r="N1937"/>
    </row>
    <row r="1938" spans="14:14" x14ac:dyDescent="0.2">
      <c r="N1938"/>
    </row>
    <row r="1939" spans="14:14" x14ac:dyDescent="0.2">
      <c r="N1939"/>
    </row>
    <row r="1940" spans="14:14" x14ac:dyDescent="0.2">
      <c r="N1940"/>
    </row>
    <row r="1941" spans="14:14" x14ac:dyDescent="0.2">
      <c r="N1941"/>
    </row>
    <row r="1942" spans="14:14" x14ac:dyDescent="0.2">
      <c r="N1942"/>
    </row>
    <row r="1943" spans="14:14" x14ac:dyDescent="0.2">
      <c r="N1943"/>
    </row>
    <row r="1944" spans="14:14" x14ac:dyDescent="0.2">
      <c r="N1944"/>
    </row>
    <row r="1945" spans="14:14" x14ac:dyDescent="0.2">
      <c r="N1945"/>
    </row>
    <row r="1946" spans="14:14" x14ac:dyDescent="0.2">
      <c r="N1946"/>
    </row>
    <row r="1947" spans="14:14" x14ac:dyDescent="0.2">
      <c r="N1947"/>
    </row>
    <row r="1948" spans="14:14" x14ac:dyDescent="0.2">
      <c r="N1948"/>
    </row>
    <row r="1949" spans="14:14" x14ac:dyDescent="0.2">
      <c r="N1949"/>
    </row>
    <row r="1950" spans="14:14" x14ac:dyDescent="0.2">
      <c r="N1950"/>
    </row>
    <row r="1951" spans="14:14" x14ac:dyDescent="0.2">
      <c r="N1951"/>
    </row>
    <row r="1952" spans="14:14" x14ac:dyDescent="0.2">
      <c r="N1952"/>
    </row>
    <row r="1953" spans="14:14" x14ac:dyDescent="0.2">
      <c r="N1953"/>
    </row>
    <row r="1954" spans="14:14" x14ac:dyDescent="0.2">
      <c r="N1954"/>
    </row>
    <row r="1955" spans="14:14" x14ac:dyDescent="0.2">
      <c r="N1955"/>
    </row>
    <row r="1956" spans="14:14" x14ac:dyDescent="0.2">
      <c r="N1956"/>
    </row>
    <row r="1957" spans="14:14" x14ac:dyDescent="0.2">
      <c r="N1957"/>
    </row>
    <row r="1958" spans="14:14" x14ac:dyDescent="0.2">
      <c r="N1958"/>
    </row>
    <row r="1959" spans="14:14" x14ac:dyDescent="0.2">
      <c r="N1959"/>
    </row>
    <row r="1960" spans="14:14" x14ac:dyDescent="0.2">
      <c r="N1960"/>
    </row>
    <row r="1961" spans="14:14" x14ac:dyDescent="0.2">
      <c r="N1961"/>
    </row>
    <row r="1962" spans="14:14" x14ac:dyDescent="0.2">
      <c r="N1962"/>
    </row>
    <row r="1963" spans="14:14" x14ac:dyDescent="0.2">
      <c r="N1963"/>
    </row>
    <row r="1964" spans="14:14" x14ac:dyDescent="0.2">
      <c r="N1964"/>
    </row>
    <row r="1965" spans="14:14" x14ac:dyDescent="0.2">
      <c r="N1965"/>
    </row>
    <row r="1966" spans="14:14" x14ac:dyDescent="0.2">
      <c r="N1966"/>
    </row>
    <row r="1967" spans="14:14" x14ac:dyDescent="0.2">
      <c r="N1967"/>
    </row>
    <row r="1968" spans="14:14" x14ac:dyDescent="0.2">
      <c r="N1968"/>
    </row>
    <row r="1969" spans="14:14" x14ac:dyDescent="0.2">
      <c r="N1969"/>
    </row>
    <row r="1970" spans="14:14" x14ac:dyDescent="0.2">
      <c r="N1970"/>
    </row>
    <row r="1971" spans="14:14" x14ac:dyDescent="0.2">
      <c r="N1971"/>
    </row>
    <row r="1972" spans="14:14" x14ac:dyDescent="0.2">
      <c r="N1972"/>
    </row>
    <row r="1973" spans="14:14" x14ac:dyDescent="0.2">
      <c r="N1973"/>
    </row>
    <row r="1974" spans="14:14" x14ac:dyDescent="0.2">
      <c r="N1974"/>
    </row>
    <row r="1975" spans="14:14" x14ac:dyDescent="0.2">
      <c r="N1975"/>
    </row>
    <row r="1976" spans="14:14" x14ac:dyDescent="0.2">
      <c r="N1976"/>
    </row>
    <row r="1977" spans="14:14" x14ac:dyDescent="0.2">
      <c r="N1977"/>
    </row>
    <row r="1978" spans="14:14" x14ac:dyDescent="0.2">
      <c r="N1978"/>
    </row>
    <row r="1979" spans="14:14" x14ac:dyDescent="0.2">
      <c r="N1979"/>
    </row>
    <row r="1980" spans="14:14" x14ac:dyDescent="0.2">
      <c r="N1980"/>
    </row>
    <row r="1981" spans="14:14" x14ac:dyDescent="0.2">
      <c r="N1981"/>
    </row>
    <row r="1982" spans="14:14" x14ac:dyDescent="0.2">
      <c r="N1982"/>
    </row>
    <row r="1983" spans="14:14" x14ac:dyDescent="0.2">
      <c r="N1983"/>
    </row>
    <row r="1984" spans="14:14" x14ac:dyDescent="0.2">
      <c r="N1984"/>
    </row>
    <row r="1985" spans="14:14" x14ac:dyDescent="0.2">
      <c r="N1985"/>
    </row>
    <row r="1986" spans="14:14" x14ac:dyDescent="0.2">
      <c r="N1986"/>
    </row>
    <row r="1987" spans="14:14" x14ac:dyDescent="0.2">
      <c r="N1987"/>
    </row>
    <row r="1988" spans="14:14" x14ac:dyDescent="0.2">
      <c r="N1988"/>
    </row>
    <row r="1989" spans="14:14" x14ac:dyDescent="0.2">
      <c r="N1989"/>
    </row>
    <row r="1990" spans="14:14" x14ac:dyDescent="0.2">
      <c r="N1990"/>
    </row>
    <row r="1991" spans="14:14" x14ac:dyDescent="0.2">
      <c r="N1991"/>
    </row>
    <row r="1992" spans="14:14" x14ac:dyDescent="0.2">
      <c r="N1992"/>
    </row>
    <row r="1993" spans="14:14" x14ac:dyDescent="0.2">
      <c r="N1993"/>
    </row>
    <row r="1994" spans="14:14" x14ac:dyDescent="0.2">
      <c r="N1994"/>
    </row>
    <row r="1995" spans="14:14" x14ac:dyDescent="0.2">
      <c r="N1995"/>
    </row>
    <row r="1996" spans="14:14" x14ac:dyDescent="0.2">
      <c r="N1996"/>
    </row>
    <row r="1997" spans="14:14" x14ac:dyDescent="0.2">
      <c r="N1997"/>
    </row>
    <row r="1998" spans="14:14" x14ac:dyDescent="0.2">
      <c r="N1998"/>
    </row>
    <row r="1999" spans="14:14" x14ac:dyDescent="0.2">
      <c r="N1999"/>
    </row>
    <row r="2000" spans="14:14" x14ac:dyDescent="0.2">
      <c r="N2000"/>
    </row>
    <row r="2001" spans="14:14" x14ac:dyDescent="0.2">
      <c r="N2001"/>
    </row>
    <row r="2002" spans="14:14" x14ac:dyDescent="0.2">
      <c r="N2002"/>
    </row>
    <row r="2003" spans="14:14" x14ac:dyDescent="0.2">
      <c r="N2003"/>
    </row>
    <row r="2004" spans="14:14" x14ac:dyDescent="0.2">
      <c r="N2004"/>
    </row>
    <row r="2005" spans="14:14" x14ac:dyDescent="0.2">
      <c r="N2005"/>
    </row>
    <row r="2006" spans="14:14" x14ac:dyDescent="0.2">
      <c r="N2006"/>
    </row>
    <row r="2007" spans="14:14" x14ac:dyDescent="0.2">
      <c r="N2007"/>
    </row>
    <row r="2008" spans="14:14" x14ac:dyDescent="0.2">
      <c r="N2008"/>
    </row>
    <row r="2009" spans="14:14" x14ac:dyDescent="0.2">
      <c r="N2009"/>
    </row>
    <row r="2010" spans="14:14" x14ac:dyDescent="0.2">
      <c r="N2010"/>
    </row>
    <row r="2011" spans="14:14" x14ac:dyDescent="0.2">
      <c r="N2011"/>
    </row>
    <row r="2012" spans="14:14" x14ac:dyDescent="0.2">
      <c r="N2012"/>
    </row>
    <row r="2013" spans="14:14" x14ac:dyDescent="0.2">
      <c r="N2013"/>
    </row>
    <row r="2014" spans="14:14" x14ac:dyDescent="0.2">
      <c r="N2014"/>
    </row>
    <row r="2015" spans="14:14" x14ac:dyDescent="0.2">
      <c r="N2015"/>
    </row>
    <row r="2016" spans="14:14" x14ac:dyDescent="0.2">
      <c r="N2016"/>
    </row>
    <row r="2017" spans="14:14" x14ac:dyDescent="0.2">
      <c r="N2017"/>
    </row>
    <row r="2018" spans="14:14" x14ac:dyDescent="0.2">
      <c r="N2018"/>
    </row>
    <row r="2019" spans="14:14" x14ac:dyDescent="0.2">
      <c r="N2019"/>
    </row>
    <row r="2020" spans="14:14" x14ac:dyDescent="0.2">
      <c r="N2020"/>
    </row>
    <row r="2021" spans="14:14" x14ac:dyDescent="0.2">
      <c r="N2021"/>
    </row>
    <row r="2022" spans="14:14" x14ac:dyDescent="0.2">
      <c r="N2022"/>
    </row>
    <row r="2023" spans="14:14" x14ac:dyDescent="0.2">
      <c r="N2023"/>
    </row>
    <row r="2024" spans="14:14" x14ac:dyDescent="0.2">
      <c r="N2024"/>
    </row>
    <row r="2025" spans="14:14" x14ac:dyDescent="0.2">
      <c r="N2025"/>
    </row>
    <row r="2026" spans="14:14" x14ac:dyDescent="0.2">
      <c r="N2026"/>
    </row>
    <row r="2027" spans="14:14" x14ac:dyDescent="0.2">
      <c r="N2027"/>
    </row>
    <row r="2028" spans="14:14" x14ac:dyDescent="0.2">
      <c r="N2028"/>
    </row>
    <row r="2029" spans="14:14" x14ac:dyDescent="0.2">
      <c r="N2029"/>
    </row>
    <row r="2030" spans="14:14" x14ac:dyDescent="0.2">
      <c r="N2030"/>
    </row>
    <row r="2031" spans="14:14" x14ac:dyDescent="0.2">
      <c r="N2031"/>
    </row>
    <row r="2032" spans="14:14" x14ac:dyDescent="0.2">
      <c r="N2032"/>
    </row>
    <row r="2033" spans="14:14" x14ac:dyDescent="0.2">
      <c r="N2033"/>
    </row>
    <row r="2034" spans="14:14" x14ac:dyDescent="0.2">
      <c r="N2034"/>
    </row>
    <row r="2035" spans="14:14" x14ac:dyDescent="0.2">
      <c r="N2035"/>
    </row>
    <row r="2036" spans="14:14" x14ac:dyDescent="0.2">
      <c r="N2036"/>
    </row>
    <row r="2037" spans="14:14" x14ac:dyDescent="0.2">
      <c r="N2037"/>
    </row>
    <row r="2038" spans="14:14" x14ac:dyDescent="0.2">
      <c r="N2038"/>
    </row>
    <row r="2039" spans="14:14" x14ac:dyDescent="0.2">
      <c r="N2039"/>
    </row>
    <row r="2040" spans="14:14" x14ac:dyDescent="0.2">
      <c r="N2040"/>
    </row>
    <row r="2041" spans="14:14" x14ac:dyDescent="0.2">
      <c r="N2041"/>
    </row>
    <row r="2042" spans="14:14" x14ac:dyDescent="0.2">
      <c r="N2042"/>
    </row>
    <row r="2043" spans="14:14" x14ac:dyDescent="0.2">
      <c r="N2043"/>
    </row>
    <row r="2044" spans="14:14" x14ac:dyDescent="0.2">
      <c r="N2044"/>
    </row>
    <row r="2045" spans="14:14" x14ac:dyDescent="0.2">
      <c r="N2045"/>
    </row>
    <row r="2046" spans="14:14" x14ac:dyDescent="0.2">
      <c r="N2046"/>
    </row>
    <row r="2047" spans="14:14" x14ac:dyDescent="0.2">
      <c r="N2047"/>
    </row>
    <row r="2048" spans="14:14" x14ac:dyDescent="0.2">
      <c r="N2048"/>
    </row>
    <row r="2049" spans="14:14" x14ac:dyDescent="0.2">
      <c r="N2049"/>
    </row>
    <row r="2050" spans="14:14" x14ac:dyDescent="0.2">
      <c r="N2050"/>
    </row>
    <row r="2051" spans="14:14" x14ac:dyDescent="0.2">
      <c r="N2051"/>
    </row>
    <row r="2052" spans="14:14" x14ac:dyDescent="0.2">
      <c r="N2052"/>
    </row>
    <row r="2053" spans="14:14" x14ac:dyDescent="0.2">
      <c r="N2053"/>
    </row>
    <row r="2054" spans="14:14" x14ac:dyDescent="0.2">
      <c r="N2054"/>
    </row>
    <row r="2055" spans="14:14" x14ac:dyDescent="0.2">
      <c r="N2055"/>
    </row>
    <row r="2056" spans="14:14" x14ac:dyDescent="0.2">
      <c r="N2056"/>
    </row>
    <row r="2057" spans="14:14" x14ac:dyDescent="0.2">
      <c r="N2057"/>
    </row>
    <row r="2058" spans="14:14" x14ac:dyDescent="0.2">
      <c r="N2058"/>
    </row>
    <row r="2059" spans="14:14" x14ac:dyDescent="0.2">
      <c r="N2059"/>
    </row>
    <row r="2060" spans="14:14" x14ac:dyDescent="0.2">
      <c r="N2060"/>
    </row>
    <row r="2061" spans="14:14" x14ac:dyDescent="0.2">
      <c r="N2061"/>
    </row>
    <row r="2062" spans="14:14" x14ac:dyDescent="0.2">
      <c r="N2062"/>
    </row>
    <row r="2063" spans="14:14" x14ac:dyDescent="0.2">
      <c r="N2063"/>
    </row>
    <row r="2064" spans="14:14" x14ac:dyDescent="0.2">
      <c r="N2064"/>
    </row>
    <row r="2065" spans="14:14" x14ac:dyDescent="0.2">
      <c r="N2065"/>
    </row>
    <row r="2066" spans="14:14" x14ac:dyDescent="0.2">
      <c r="N2066"/>
    </row>
    <row r="2067" spans="14:14" x14ac:dyDescent="0.2">
      <c r="N2067"/>
    </row>
    <row r="2068" spans="14:14" x14ac:dyDescent="0.2">
      <c r="N2068"/>
    </row>
    <row r="2069" spans="14:14" x14ac:dyDescent="0.2">
      <c r="N2069"/>
    </row>
    <row r="2070" spans="14:14" x14ac:dyDescent="0.2">
      <c r="N2070"/>
    </row>
    <row r="2071" spans="14:14" x14ac:dyDescent="0.2">
      <c r="N2071"/>
    </row>
    <row r="2072" spans="14:14" x14ac:dyDescent="0.2">
      <c r="N2072"/>
    </row>
    <row r="2073" spans="14:14" x14ac:dyDescent="0.2">
      <c r="N2073"/>
    </row>
    <row r="2074" spans="14:14" x14ac:dyDescent="0.2">
      <c r="N2074"/>
    </row>
    <row r="2075" spans="14:14" x14ac:dyDescent="0.2">
      <c r="N2075"/>
    </row>
    <row r="2076" spans="14:14" x14ac:dyDescent="0.2">
      <c r="N2076"/>
    </row>
    <row r="2077" spans="14:14" x14ac:dyDescent="0.2">
      <c r="N2077"/>
    </row>
    <row r="2078" spans="14:14" x14ac:dyDescent="0.2">
      <c r="N2078"/>
    </row>
    <row r="2079" spans="14:14" x14ac:dyDescent="0.2">
      <c r="N2079"/>
    </row>
    <row r="2080" spans="14:14" x14ac:dyDescent="0.2">
      <c r="N2080"/>
    </row>
    <row r="2081" spans="14:14" x14ac:dyDescent="0.2">
      <c r="N2081"/>
    </row>
    <row r="2082" spans="14:14" x14ac:dyDescent="0.2">
      <c r="N2082"/>
    </row>
    <row r="2083" spans="14:14" x14ac:dyDescent="0.2">
      <c r="N2083"/>
    </row>
    <row r="2084" spans="14:14" x14ac:dyDescent="0.2">
      <c r="N2084"/>
    </row>
    <row r="2085" spans="14:14" x14ac:dyDescent="0.2">
      <c r="N2085"/>
    </row>
    <row r="2086" spans="14:14" x14ac:dyDescent="0.2">
      <c r="N2086"/>
    </row>
    <row r="2087" spans="14:14" x14ac:dyDescent="0.2">
      <c r="N2087"/>
    </row>
    <row r="2088" spans="14:14" x14ac:dyDescent="0.2">
      <c r="N2088"/>
    </row>
    <row r="2089" spans="14:14" x14ac:dyDescent="0.2">
      <c r="N2089"/>
    </row>
    <row r="2090" spans="14:14" x14ac:dyDescent="0.2">
      <c r="N2090"/>
    </row>
    <row r="2091" spans="14:14" x14ac:dyDescent="0.2">
      <c r="N2091"/>
    </row>
    <row r="2092" spans="14:14" x14ac:dyDescent="0.2">
      <c r="N2092"/>
    </row>
    <row r="2093" spans="14:14" x14ac:dyDescent="0.2">
      <c r="N2093"/>
    </row>
    <row r="2094" spans="14:14" x14ac:dyDescent="0.2">
      <c r="N2094"/>
    </row>
    <row r="2095" spans="14:14" x14ac:dyDescent="0.2">
      <c r="N2095"/>
    </row>
    <row r="2096" spans="14:14" x14ac:dyDescent="0.2">
      <c r="N2096"/>
    </row>
    <row r="2097" spans="14:14" x14ac:dyDescent="0.2">
      <c r="N2097"/>
    </row>
    <row r="2098" spans="14:14" x14ac:dyDescent="0.2">
      <c r="N2098"/>
    </row>
    <row r="2099" spans="14:14" x14ac:dyDescent="0.2">
      <c r="N2099"/>
    </row>
    <row r="2100" spans="14:14" x14ac:dyDescent="0.2">
      <c r="N2100"/>
    </row>
    <row r="2101" spans="14:14" x14ac:dyDescent="0.2">
      <c r="N2101"/>
    </row>
    <row r="2102" spans="14:14" x14ac:dyDescent="0.2">
      <c r="N2102"/>
    </row>
    <row r="2103" spans="14:14" x14ac:dyDescent="0.2">
      <c r="N2103"/>
    </row>
    <row r="2104" spans="14:14" x14ac:dyDescent="0.2">
      <c r="N2104"/>
    </row>
    <row r="2105" spans="14:14" x14ac:dyDescent="0.2">
      <c r="N2105"/>
    </row>
    <row r="2106" spans="14:14" x14ac:dyDescent="0.2">
      <c r="N2106"/>
    </row>
    <row r="2107" spans="14:14" x14ac:dyDescent="0.2">
      <c r="N2107"/>
    </row>
    <row r="2108" spans="14:14" x14ac:dyDescent="0.2">
      <c r="N2108"/>
    </row>
    <row r="2109" spans="14:14" x14ac:dyDescent="0.2">
      <c r="N2109"/>
    </row>
    <row r="2110" spans="14:14" x14ac:dyDescent="0.2">
      <c r="N2110"/>
    </row>
    <row r="2111" spans="14:14" x14ac:dyDescent="0.2">
      <c r="N2111"/>
    </row>
    <row r="2112" spans="14:14" x14ac:dyDescent="0.2">
      <c r="N2112"/>
    </row>
    <row r="2113" spans="14:14" x14ac:dyDescent="0.2">
      <c r="N2113"/>
    </row>
    <row r="2114" spans="14:14" x14ac:dyDescent="0.2">
      <c r="N2114"/>
    </row>
    <row r="2115" spans="14:14" x14ac:dyDescent="0.2">
      <c r="N2115"/>
    </row>
    <row r="2116" spans="14:14" x14ac:dyDescent="0.2">
      <c r="N2116"/>
    </row>
    <row r="2117" spans="14:14" x14ac:dyDescent="0.2">
      <c r="N2117"/>
    </row>
    <row r="2118" spans="14:14" x14ac:dyDescent="0.2">
      <c r="N2118"/>
    </row>
    <row r="2119" spans="14:14" x14ac:dyDescent="0.2">
      <c r="N2119"/>
    </row>
    <row r="2120" spans="14:14" x14ac:dyDescent="0.2">
      <c r="N2120"/>
    </row>
    <row r="2121" spans="14:14" x14ac:dyDescent="0.2">
      <c r="N2121"/>
    </row>
    <row r="2122" spans="14:14" x14ac:dyDescent="0.2">
      <c r="N2122"/>
    </row>
    <row r="2123" spans="14:14" x14ac:dyDescent="0.2">
      <c r="N2123"/>
    </row>
    <row r="2124" spans="14:14" x14ac:dyDescent="0.2">
      <c r="N2124"/>
    </row>
    <row r="2125" spans="14:14" x14ac:dyDescent="0.2">
      <c r="N2125"/>
    </row>
    <row r="2126" spans="14:14" x14ac:dyDescent="0.2">
      <c r="N2126"/>
    </row>
    <row r="2127" spans="14:14" x14ac:dyDescent="0.2">
      <c r="N2127"/>
    </row>
    <row r="2128" spans="14:14" x14ac:dyDescent="0.2">
      <c r="N2128"/>
    </row>
    <row r="2129" spans="14:14" x14ac:dyDescent="0.2">
      <c r="N2129"/>
    </row>
    <row r="2130" spans="14:14" x14ac:dyDescent="0.2">
      <c r="N2130"/>
    </row>
    <row r="2131" spans="14:14" x14ac:dyDescent="0.2">
      <c r="N2131"/>
    </row>
    <row r="2132" spans="14:14" x14ac:dyDescent="0.2">
      <c r="N2132"/>
    </row>
    <row r="2133" spans="14:14" x14ac:dyDescent="0.2">
      <c r="N2133"/>
    </row>
    <row r="2134" spans="14:14" x14ac:dyDescent="0.2">
      <c r="N2134"/>
    </row>
    <row r="2135" spans="14:14" x14ac:dyDescent="0.2">
      <c r="N2135"/>
    </row>
    <row r="2136" spans="14:14" x14ac:dyDescent="0.2">
      <c r="N2136"/>
    </row>
    <row r="2137" spans="14:14" x14ac:dyDescent="0.2">
      <c r="N2137"/>
    </row>
    <row r="2138" spans="14:14" x14ac:dyDescent="0.2">
      <c r="N2138"/>
    </row>
    <row r="2139" spans="14:14" x14ac:dyDescent="0.2">
      <c r="N2139"/>
    </row>
    <row r="2140" spans="14:14" x14ac:dyDescent="0.2">
      <c r="N2140"/>
    </row>
    <row r="2141" spans="14:14" x14ac:dyDescent="0.2">
      <c r="N2141"/>
    </row>
    <row r="2142" spans="14:14" x14ac:dyDescent="0.2">
      <c r="N2142"/>
    </row>
    <row r="2143" spans="14:14" x14ac:dyDescent="0.2">
      <c r="N2143"/>
    </row>
    <row r="2144" spans="14:14" x14ac:dyDescent="0.2">
      <c r="N2144"/>
    </row>
    <row r="2145" spans="14:14" x14ac:dyDescent="0.2">
      <c r="N2145"/>
    </row>
    <row r="2146" spans="14:14" x14ac:dyDescent="0.2">
      <c r="N2146"/>
    </row>
    <row r="2147" spans="14:14" x14ac:dyDescent="0.2">
      <c r="N2147"/>
    </row>
    <row r="2148" spans="14:14" x14ac:dyDescent="0.2">
      <c r="N2148"/>
    </row>
    <row r="2149" spans="14:14" x14ac:dyDescent="0.2">
      <c r="N2149"/>
    </row>
    <row r="2150" spans="14:14" x14ac:dyDescent="0.2">
      <c r="N2150"/>
    </row>
    <row r="2151" spans="14:14" x14ac:dyDescent="0.2">
      <c r="N2151"/>
    </row>
    <row r="2152" spans="14:14" x14ac:dyDescent="0.2">
      <c r="N2152"/>
    </row>
    <row r="2153" spans="14:14" x14ac:dyDescent="0.2">
      <c r="N2153"/>
    </row>
    <row r="2154" spans="14:14" x14ac:dyDescent="0.2">
      <c r="N2154"/>
    </row>
    <row r="2155" spans="14:14" x14ac:dyDescent="0.2">
      <c r="N2155"/>
    </row>
    <row r="2156" spans="14:14" x14ac:dyDescent="0.2">
      <c r="N2156"/>
    </row>
    <row r="2157" spans="14:14" x14ac:dyDescent="0.2">
      <c r="N2157"/>
    </row>
    <row r="2158" spans="14:14" x14ac:dyDescent="0.2">
      <c r="N2158"/>
    </row>
    <row r="2159" spans="14:14" x14ac:dyDescent="0.2">
      <c r="N2159"/>
    </row>
    <row r="2160" spans="14:14" x14ac:dyDescent="0.2">
      <c r="N2160"/>
    </row>
    <row r="2161" spans="14:14" x14ac:dyDescent="0.2">
      <c r="N2161"/>
    </row>
    <row r="2162" spans="14:14" x14ac:dyDescent="0.2">
      <c r="N2162"/>
    </row>
    <row r="2163" spans="14:14" x14ac:dyDescent="0.2">
      <c r="N2163"/>
    </row>
    <row r="2164" spans="14:14" x14ac:dyDescent="0.2">
      <c r="N2164"/>
    </row>
    <row r="2165" spans="14:14" x14ac:dyDescent="0.2">
      <c r="N2165"/>
    </row>
    <row r="2166" spans="14:14" x14ac:dyDescent="0.2">
      <c r="N2166"/>
    </row>
    <row r="2167" spans="14:14" x14ac:dyDescent="0.2">
      <c r="N2167"/>
    </row>
    <row r="2168" spans="14:14" x14ac:dyDescent="0.2">
      <c r="N2168"/>
    </row>
    <row r="2169" spans="14:14" x14ac:dyDescent="0.2">
      <c r="N2169"/>
    </row>
    <row r="2170" spans="14:14" x14ac:dyDescent="0.2">
      <c r="N2170"/>
    </row>
    <row r="2171" spans="14:14" x14ac:dyDescent="0.2">
      <c r="N2171"/>
    </row>
    <row r="2172" spans="14:14" x14ac:dyDescent="0.2">
      <c r="N2172"/>
    </row>
    <row r="2173" spans="14:14" x14ac:dyDescent="0.2">
      <c r="N2173"/>
    </row>
    <row r="2174" spans="14:14" x14ac:dyDescent="0.2">
      <c r="N2174"/>
    </row>
    <row r="2175" spans="14:14" x14ac:dyDescent="0.2">
      <c r="N2175"/>
    </row>
    <row r="2176" spans="14:14" x14ac:dyDescent="0.2">
      <c r="N2176"/>
    </row>
    <row r="2177" spans="14:14" x14ac:dyDescent="0.2">
      <c r="N2177"/>
    </row>
    <row r="2178" spans="14:14" x14ac:dyDescent="0.2">
      <c r="N2178"/>
    </row>
    <row r="2179" spans="14:14" x14ac:dyDescent="0.2">
      <c r="N2179"/>
    </row>
    <row r="2180" spans="14:14" x14ac:dyDescent="0.2">
      <c r="N2180"/>
    </row>
    <row r="2181" spans="14:14" x14ac:dyDescent="0.2">
      <c r="N2181"/>
    </row>
    <row r="2182" spans="14:14" x14ac:dyDescent="0.2">
      <c r="N2182"/>
    </row>
    <row r="2183" spans="14:14" x14ac:dyDescent="0.2">
      <c r="N2183"/>
    </row>
    <row r="2184" spans="14:14" x14ac:dyDescent="0.2">
      <c r="N2184"/>
    </row>
    <row r="2185" spans="14:14" x14ac:dyDescent="0.2">
      <c r="N2185"/>
    </row>
    <row r="2186" spans="14:14" x14ac:dyDescent="0.2">
      <c r="N2186"/>
    </row>
    <row r="2187" spans="14:14" x14ac:dyDescent="0.2">
      <c r="N2187"/>
    </row>
    <row r="2188" spans="14:14" x14ac:dyDescent="0.2">
      <c r="N2188"/>
    </row>
    <row r="2189" spans="14:14" x14ac:dyDescent="0.2">
      <c r="N2189"/>
    </row>
    <row r="2190" spans="14:14" x14ac:dyDescent="0.2">
      <c r="N2190"/>
    </row>
    <row r="2191" spans="14:14" x14ac:dyDescent="0.2">
      <c r="N2191"/>
    </row>
    <row r="2192" spans="14:14" x14ac:dyDescent="0.2">
      <c r="N2192"/>
    </row>
    <row r="2193" spans="14:14" x14ac:dyDescent="0.2">
      <c r="N2193"/>
    </row>
    <row r="2194" spans="14:14" x14ac:dyDescent="0.2">
      <c r="N2194"/>
    </row>
    <row r="2195" spans="14:14" x14ac:dyDescent="0.2">
      <c r="N2195"/>
    </row>
    <row r="2196" spans="14:14" x14ac:dyDescent="0.2">
      <c r="N2196"/>
    </row>
    <row r="2197" spans="14:14" x14ac:dyDescent="0.2">
      <c r="N2197"/>
    </row>
    <row r="2198" spans="14:14" x14ac:dyDescent="0.2">
      <c r="N2198"/>
    </row>
    <row r="2199" spans="14:14" x14ac:dyDescent="0.2">
      <c r="N2199"/>
    </row>
    <row r="2200" spans="14:14" x14ac:dyDescent="0.2">
      <c r="N2200"/>
    </row>
    <row r="2201" spans="14:14" x14ac:dyDescent="0.2">
      <c r="N2201"/>
    </row>
    <row r="2202" spans="14:14" x14ac:dyDescent="0.2">
      <c r="N2202"/>
    </row>
    <row r="2203" spans="14:14" x14ac:dyDescent="0.2">
      <c r="N2203"/>
    </row>
    <row r="2204" spans="14:14" x14ac:dyDescent="0.2">
      <c r="N2204"/>
    </row>
    <row r="2205" spans="14:14" x14ac:dyDescent="0.2">
      <c r="N2205"/>
    </row>
    <row r="2206" spans="14:14" x14ac:dyDescent="0.2">
      <c r="N2206"/>
    </row>
    <row r="2207" spans="14:14" x14ac:dyDescent="0.2">
      <c r="N2207"/>
    </row>
    <row r="2208" spans="14:14" x14ac:dyDescent="0.2">
      <c r="N2208"/>
    </row>
    <row r="2209" spans="14:14" x14ac:dyDescent="0.2">
      <c r="N2209"/>
    </row>
    <row r="2210" spans="14:14" x14ac:dyDescent="0.2">
      <c r="N2210"/>
    </row>
    <row r="2211" spans="14:14" x14ac:dyDescent="0.2">
      <c r="N2211"/>
    </row>
    <row r="2212" spans="14:14" x14ac:dyDescent="0.2">
      <c r="N2212"/>
    </row>
    <row r="2213" spans="14:14" x14ac:dyDescent="0.2">
      <c r="N2213"/>
    </row>
    <row r="2214" spans="14:14" x14ac:dyDescent="0.2">
      <c r="N2214"/>
    </row>
    <row r="2215" spans="14:14" x14ac:dyDescent="0.2">
      <c r="N2215"/>
    </row>
    <row r="2216" spans="14:14" x14ac:dyDescent="0.2">
      <c r="N2216"/>
    </row>
    <row r="2217" spans="14:14" x14ac:dyDescent="0.2">
      <c r="N2217"/>
    </row>
    <row r="2218" spans="14:14" x14ac:dyDescent="0.2">
      <c r="N2218"/>
    </row>
    <row r="2219" spans="14:14" x14ac:dyDescent="0.2">
      <c r="N2219"/>
    </row>
    <row r="2220" spans="14:14" x14ac:dyDescent="0.2">
      <c r="N2220"/>
    </row>
    <row r="2221" spans="14:14" x14ac:dyDescent="0.2">
      <c r="N2221"/>
    </row>
    <row r="2222" spans="14:14" x14ac:dyDescent="0.2">
      <c r="N2222"/>
    </row>
    <row r="2223" spans="14:14" x14ac:dyDescent="0.2">
      <c r="N2223"/>
    </row>
    <row r="2224" spans="14:14" x14ac:dyDescent="0.2">
      <c r="N2224"/>
    </row>
    <row r="2225" spans="14:14" x14ac:dyDescent="0.2">
      <c r="N2225"/>
    </row>
    <row r="2226" spans="14:14" x14ac:dyDescent="0.2">
      <c r="N2226"/>
    </row>
    <row r="2227" spans="14:14" x14ac:dyDescent="0.2">
      <c r="N2227"/>
    </row>
    <row r="2228" spans="14:14" x14ac:dyDescent="0.2">
      <c r="N2228"/>
    </row>
    <row r="2229" spans="14:14" x14ac:dyDescent="0.2">
      <c r="N2229"/>
    </row>
    <row r="2230" spans="14:14" x14ac:dyDescent="0.2">
      <c r="N2230"/>
    </row>
    <row r="2231" spans="14:14" x14ac:dyDescent="0.2">
      <c r="N2231"/>
    </row>
    <row r="2232" spans="14:14" x14ac:dyDescent="0.2">
      <c r="N2232"/>
    </row>
    <row r="2233" spans="14:14" x14ac:dyDescent="0.2">
      <c r="N2233"/>
    </row>
    <row r="2234" spans="14:14" x14ac:dyDescent="0.2">
      <c r="N2234"/>
    </row>
    <row r="2235" spans="14:14" x14ac:dyDescent="0.2">
      <c r="N2235"/>
    </row>
    <row r="2236" spans="14:14" x14ac:dyDescent="0.2">
      <c r="N2236"/>
    </row>
    <row r="2237" spans="14:14" x14ac:dyDescent="0.2">
      <c r="N2237"/>
    </row>
    <row r="2238" spans="14:14" x14ac:dyDescent="0.2">
      <c r="N2238"/>
    </row>
    <row r="2239" spans="14:14" x14ac:dyDescent="0.2">
      <c r="N2239"/>
    </row>
    <row r="2240" spans="14:14" x14ac:dyDescent="0.2">
      <c r="N2240"/>
    </row>
    <row r="2241" spans="14:14" x14ac:dyDescent="0.2">
      <c r="N2241"/>
    </row>
    <row r="2242" spans="14:14" x14ac:dyDescent="0.2">
      <c r="N2242"/>
    </row>
    <row r="2243" spans="14:14" x14ac:dyDescent="0.2">
      <c r="N2243"/>
    </row>
    <row r="2244" spans="14:14" x14ac:dyDescent="0.2">
      <c r="N2244"/>
    </row>
    <row r="2245" spans="14:14" x14ac:dyDescent="0.2">
      <c r="N2245"/>
    </row>
    <row r="2246" spans="14:14" x14ac:dyDescent="0.2">
      <c r="N2246"/>
    </row>
    <row r="2247" spans="14:14" x14ac:dyDescent="0.2">
      <c r="N2247"/>
    </row>
    <row r="2248" spans="14:14" x14ac:dyDescent="0.2">
      <c r="N2248"/>
    </row>
    <row r="2249" spans="14:14" x14ac:dyDescent="0.2">
      <c r="N2249"/>
    </row>
    <row r="2250" spans="14:14" x14ac:dyDescent="0.2">
      <c r="N2250"/>
    </row>
    <row r="2251" spans="14:14" x14ac:dyDescent="0.2">
      <c r="N2251"/>
    </row>
    <row r="2252" spans="14:14" x14ac:dyDescent="0.2">
      <c r="N2252"/>
    </row>
    <row r="2253" spans="14:14" x14ac:dyDescent="0.2">
      <c r="N2253"/>
    </row>
    <row r="2254" spans="14:14" x14ac:dyDescent="0.2">
      <c r="N2254"/>
    </row>
    <row r="2255" spans="14:14" x14ac:dyDescent="0.2">
      <c r="N2255"/>
    </row>
    <row r="2256" spans="14:14" x14ac:dyDescent="0.2">
      <c r="N2256"/>
    </row>
    <row r="2257" spans="14:14" x14ac:dyDescent="0.2">
      <c r="N2257"/>
    </row>
    <row r="2258" spans="14:14" x14ac:dyDescent="0.2">
      <c r="N2258"/>
    </row>
    <row r="2259" spans="14:14" x14ac:dyDescent="0.2">
      <c r="N2259"/>
    </row>
    <row r="2260" spans="14:14" x14ac:dyDescent="0.2">
      <c r="N2260"/>
    </row>
    <row r="2261" spans="14:14" x14ac:dyDescent="0.2">
      <c r="N2261"/>
    </row>
    <row r="2262" spans="14:14" x14ac:dyDescent="0.2">
      <c r="N2262"/>
    </row>
    <row r="2263" spans="14:14" x14ac:dyDescent="0.2">
      <c r="N2263"/>
    </row>
    <row r="2264" spans="14:14" x14ac:dyDescent="0.2">
      <c r="N2264"/>
    </row>
    <row r="2265" spans="14:14" x14ac:dyDescent="0.2">
      <c r="N2265"/>
    </row>
    <row r="2266" spans="14:14" x14ac:dyDescent="0.2">
      <c r="N2266"/>
    </row>
    <row r="2267" spans="14:14" x14ac:dyDescent="0.2">
      <c r="N2267"/>
    </row>
    <row r="2268" spans="14:14" x14ac:dyDescent="0.2">
      <c r="N2268"/>
    </row>
    <row r="2269" spans="14:14" x14ac:dyDescent="0.2">
      <c r="N2269"/>
    </row>
    <row r="2270" spans="14:14" x14ac:dyDescent="0.2">
      <c r="N2270"/>
    </row>
    <row r="2271" spans="14:14" x14ac:dyDescent="0.2">
      <c r="N2271"/>
    </row>
    <row r="2272" spans="14:14" x14ac:dyDescent="0.2">
      <c r="N2272"/>
    </row>
    <row r="2273" spans="14:14" x14ac:dyDescent="0.2">
      <c r="N2273"/>
    </row>
    <row r="2274" spans="14:14" x14ac:dyDescent="0.2">
      <c r="N2274"/>
    </row>
    <row r="2275" spans="14:14" x14ac:dyDescent="0.2">
      <c r="N2275"/>
    </row>
    <row r="2276" spans="14:14" x14ac:dyDescent="0.2">
      <c r="N2276"/>
    </row>
    <row r="2277" spans="14:14" x14ac:dyDescent="0.2">
      <c r="N2277"/>
    </row>
    <row r="2278" spans="14:14" x14ac:dyDescent="0.2">
      <c r="N2278"/>
    </row>
    <row r="2279" spans="14:14" x14ac:dyDescent="0.2">
      <c r="N2279"/>
    </row>
    <row r="2280" spans="14:14" x14ac:dyDescent="0.2">
      <c r="N2280"/>
    </row>
    <row r="2281" spans="14:14" x14ac:dyDescent="0.2">
      <c r="N2281"/>
    </row>
    <row r="2282" spans="14:14" x14ac:dyDescent="0.2">
      <c r="N2282"/>
    </row>
    <row r="2283" spans="14:14" x14ac:dyDescent="0.2">
      <c r="N2283"/>
    </row>
    <row r="2284" spans="14:14" x14ac:dyDescent="0.2">
      <c r="N2284"/>
    </row>
    <row r="2285" spans="14:14" x14ac:dyDescent="0.2">
      <c r="N2285"/>
    </row>
    <row r="2286" spans="14:14" x14ac:dyDescent="0.2">
      <c r="N2286"/>
    </row>
    <row r="2287" spans="14:14" x14ac:dyDescent="0.2">
      <c r="N2287"/>
    </row>
    <row r="2288" spans="14:14" x14ac:dyDescent="0.2">
      <c r="N2288"/>
    </row>
    <row r="2289" spans="14:14" x14ac:dyDescent="0.2">
      <c r="N2289"/>
    </row>
    <row r="2290" spans="14:14" x14ac:dyDescent="0.2">
      <c r="N2290"/>
    </row>
    <row r="2291" spans="14:14" x14ac:dyDescent="0.2">
      <c r="N2291"/>
    </row>
    <row r="2292" spans="14:14" x14ac:dyDescent="0.2">
      <c r="N2292"/>
    </row>
    <row r="2293" spans="14:14" x14ac:dyDescent="0.2">
      <c r="N2293"/>
    </row>
    <row r="2294" spans="14:14" x14ac:dyDescent="0.2">
      <c r="N2294"/>
    </row>
    <row r="2295" spans="14:14" x14ac:dyDescent="0.2">
      <c r="N2295"/>
    </row>
    <row r="2296" spans="14:14" x14ac:dyDescent="0.2">
      <c r="N2296"/>
    </row>
    <row r="2297" spans="14:14" x14ac:dyDescent="0.2">
      <c r="N2297"/>
    </row>
    <row r="2298" spans="14:14" x14ac:dyDescent="0.2">
      <c r="N2298"/>
    </row>
    <row r="2299" spans="14:14" x14ac:dyDescent="0.2">
      <c r="N2299"/>
    </row>
    <row r="2300" spans="14:14" x14ac:dyDescent="0.2">
      <c r="N2300"/>
    </row>
    <row r="2301" spans="14:14" x14ac:dyDescent="0.2">
      <c r="N2301"/>
    </row>
    <row r="2302" spans="14:14" x14ac:dyDescent="0.2">
      <c r="N2302"/>
    </row>
    <row r="2303" spans="14:14" x14ac:dyDescent="0.2">
      <c r="N2303"/>
    </row>
    <row r="2304" spans="14:14" x14ac:dyDescent="0.2">
      <c r="N2304"/>
    </row>
    <row r="2305" spans="14:14" x14ac:dyDescent="0.2">
      <c r="N2305"/>
    </row>
    <row r="2306" spans="14:14" x14ac:dyDescent="0.2">
      <c r="N2306"/>
    </row>
    <row r="2307" spans="14:14" x14ac:dyDescent="0.2">
      <c r="N2307"/>
    </row>
    <row r="2308" spans="14:14" x14ac:dyDescent="0.2">
      <c r="N2308"/>
    </row>
    <row r="2309" spans="14:14" x14ac:dyDescent="0.2">
      <c r="N2309"/>
    </row>
    <row r="2310" spans="14:14" x14ac:dyDescent="0.2">
      <c r="N2310"/>
    </row>
    <row r="2311" spans="14:14" x14ac:dyDescent="0.2">
      <c r="N2311"/>
    </row>
    <row r="2312" spans="14:14" x14ac:dyDescent="0.2">
      <c r="N2312"/>
    </row>
    <row r="2313" spans="14:14" x14ac:dyDescent="0.2">
      <c r="N2313"/>
    </row>
    <row r="2314" spans="14:14" x14ac:dyDescent="0.2">
      <c r="N2314"/>
    </row>
    <row r="2315" spans="14:14" x14ac:dyDescent="0.2">
      <c r="N2315"/>
    </row>
    <row r="2316" spans="14:14" x14ac:dyDescent="0.2">
      <c r="N2316"/>
    </row>
    <row r="2317" spans="14:14" x14ac:dyDescent="0.2">
      <c r="N2317"/>
    </row>
    <row r="2318" spans="14:14" x14ac:dyDescent="0.2">
      <c r="N2318"/>
    </row>
    <row r="2319" spans="14:14" x14ac:dyDescent="0.2">
      <c r="N2319"/>
    </row>
    <row r="2320" spans="14:14" x14ac:dyDescent="0.2">
      <c r="N2320"/>
    </row>
    <row r="2321" spans="14:14" x14ac:dyDescent="0.2">
      <c r="N2321"/>
    </row>
    <row r="2322" spans="14:14" x14ac:dyDescent="0.2">
      <c r="N2322"/>
    </row>
    <row r="2323" spans="14:14" x14ac:dyDescent="0.2">
      <c r="N2323"/>
    </row>
    <row r="2324" spans="14:14" x14ac:dyDescent="0.2">
      <c r="N2324"/>
    </row>
    <row r="2325" spans="14:14" x14ac:dyDescent="0.2">
      <c r="N2325"/>
    </row>
    <row r="2326" spans="14:14" x14ac:dyDescent="0.2">
      <c r="N2326"/>
    </row>
    <row r="2327" spans="14:14" x14ac:dyDescent="0.2">
      <c r="N2327"/>
    </row>
    <row r="2328" spans="14:14" x14ac:dyDescent="0.2">
      <c r="N2328"/>
    </row>
    <row r="2329" spans="14:14" x14ac:dyDescent="0.2">
      <c r="N2329"/>
    </row>
    <row r="2330" spans="14:14" x14ac:dyDescent="0.2">
      <c r="N2330"/>
    </row>
    <row r="2331" spans="14:14" x14ac:dyDescent="0.2">
      <c r="N2331"/>
    </row>
    <row r="2332" spans="14:14" x14ac:dyDescent="0.2">
      <c r="N2332"/>
    </row>
    <row r="2333" spans="14:14" x14ac:dyDescent="0.2">
      <c r="N2333"/>
    </row>
    <row r="2334" spans="14:14" x14ac:dyDescent="0.2">
      <c r="N2334"/>
    </row>
    <row r="2335" spans="14:14" x14ac:dyDescent="0.2">
      <c r="N2335"/>
    </row>
    <row r="2336" spans="14:14" x14ac:dyDescent="0.2">
      <c r="N2336"/>
    </row>
    <row r="2337" spans="14:14" x14ac:dyDescent="0.2">
      <c r="N2337"/>
    </row>
    <row r="2338" spans="14:14" x14ac:dyDescent="0.2">
      <c r="N2338"/>
    </row>
    <row r="2339" spans="14:14" x14ac:dyDescent="0.2">
      <c r="N2339"/>
    </row>
    <row r="2340" spans="14:14" x14ac:dyDescent="0.2">
      <c r="N2340"/>
    </row>
    <row r="2341" spans="14:14" x14ac:dyDescent="0.2">
      <c r="N2341"/>
    </row>
    <row r="2342" spans="14:14" x14ac:dyDescent="0.2">
      <c r="N2342"/>
    </row>
    <row r="2343" spans="14:14" x14ac:dyDescent="0.2">
      <c r="N2343"/>
    </row>
    <row r="2344" spans="14:14" x14ac:dyDescent="0.2">
      <c r="N2344"/>
    </row>
    <row r="2345" spans="14:14" x14ac:dyDescent="0.2">
      <c r="N2345"/>
    </row>
    <row r="2346" spans="14:14" x14ac:dyDescent="0.2">
      <c r="N2346"/>
    </row>
    <row r="2347" spans="14:14" x14ac:dyDescent="0.2">
      <c r="N2347"/>
    </row>
    <row r="2348" spans="14:14" x14ac:dyDescent="0.2">
      <c r="N2348"/>
    </row>
    <row r="2349" spans="14:14" x14ac:dyDescent="0.2">
      <c r="N2349"/>
    </row>
    <row r="2350" spans="14:14" x14ac:dyDescent="0.2">
      <c r="N2350"/>
    </row>
    <row r="2351" spans="14:14" x14ac:dyDescent="0.2">
      <c r="N2351"/>
    </row>
    <row r="2352" spans="14:14" x14ac:dyDescent="0.2">
      <c r="N2352"/>
    </row>
    <row r="2353" spans="14:14" x14ac:dyDescent="0.2">
      <c r="N2353"/>
    </row>
    <row r="2354" spans="14:14" x14ac:dyDescent="0.2">
      <c r="N2354"/>
    </row>
    <row r="2355" spans="14:14" x14ac:dyDescent="0.2">
      <c r="N2355"/>
    </row>
    <row r="2356" spans="14:14" x14ac:dyDescent="0.2">
      <c r="N2356"/>
    </row>
    <row r="2357" spans="14:14" x14ac:dyDescent="0.2">
      <c r="N2357"/>
    </row>
    <row r="2358" spans="14:14" x14ac:dyDescent="0.2">
      <c r="N2358"/>
    </row>
    <row r="2359" spans="14:14" x14ac:dyDescent="0.2">
      <c r="N2359"/>
    </row>
    <row r="2360" spans="14:14" x14ac:dyDescent="0.2">
      <c r="N2360"/>
    </row>
    <row r="2361" spans="14:14" x14ac:dyDescent="0.2">
      <c r="N2361"/>
    </row>
    <row r="2362" spans="14:14" x14ac:dyDescent="0.2">
      <c r="N2362"/>
    </row>
    <row r="2363" spans="14:14" x14ac:dyDescent="0.2">
      <c r="N2363"/>
    </row>
    <row r="2364" spans="14:14" x14ac:dyDescent="0.2">
      <c r="N2364"/>
    </row>
    <row r="2365" spans="14:14" x14ac:dyDescent="0.2">
      <c r="N2365"/>
    </row>
    <row r="2366" spans="14:14" x14ac:dyDescent="0.2">
      <c r="N2366"/>
    </row>
    <row r="2367" spans="14:14" x14ac:dyDescent="0.2">
      <c r="N2367"/>
    </row>
    <row r="2368" spans="14:14" x14ac:dyDescent="0.2">
      <c r="N2368"/>
    </row>
    <row r="2369" spans="14:14" x14ac:dyDescent="0.2">
      <c r="N2369"/>
    </row>
    <row r="2370" spans="14:14" x14ac:dyDescent="0.2">
      <c r="N2370"/>
    </row>
    <row r="2371" spans="14:14" x14ac:dyDescent="0.2">
      <c r="N2371"/>
    </row>
    <row r="2372" spans="14:14" x14ac:dyDescent="0.2">
      <c r="N2372"/>
    </row>
    <row r="2373" spans="14:14" x14ac:dyDescent="0.2">
      <c r="N2373"/>
    </row>
    <row r="2374" spans="14:14" x14ac:dyDescent="0.2">
      <c r="N2374"/>
    </row>
    <row r="2375" spans="14:14" x14ac:dyDescent="0.2">
      <c r="N2375"/>
    </row>
    <row r="2376" spans="14:14" x14ac:dyDescent="0.2">
      <c r="N2376"/>
    </row>
    <row r="2377" spans="14:14" x14ac:dyDescent="0.2">
      <c r="N2377"/>
    </row>
    <row r="2378" spans="14:14" x14ac:dyDescent="0.2">
      <c r="N2378"/>
    </row>
    <row r="2379" spans="14:14" x14ac:dyDescent="0.2">
      <c r="N2379"/>
    </row>
    <row r="2380" spans="14:14" x14ac:dyDescent="0.2">
      <c r="N2380"/>
    </row>
    <row r="2381" spans="14:14" x14ac:dyDescent="0.2">
      <c r="N2381"/>
    </row>
    <row r="2382" spans="14:14" x14ac:dyDescent="0.2">
      <c r="N2382"/>
    </row>
    <row r="2383" spans="14:14" x14ac:dyDescent="0.2">
      <c r="N2383"/>
    </row>
    <row r="2384" spans="14:14" x14ac:dyDescent="0.2">
      <c r="N2384"/>
    </row>
    <row r="2385" spans="14:14" x14ac:dyDescent="0.2">
      <c r="N2385"/>
    </row>
    <row r="2386" spans="14:14" x14ac:dyDescent="0.2">
      <c r="N2386"/>
    </row>
    <row r="2387" spans="14:14" x14ac:dyDescent="0.2">
      <c r="N2387"/>
    </row>
    <row r="2388" spans="14:14" x14ac:dyDescent="0.2">
      <c r="N2388"/>
    </row>
    <row r="2389" spans="14:14" x14ac:dyDescent="0.2">
      <c r="N2389"/>
    </row>
    <row r="2390" spans="14:14" x14ac:dyDescent="0.2">
      <c r="N2390"/>
    </row>
    <row r="2391" spans="14:14" x14ac:dyDescent="0.2">
      <c r="N2391"/>
    </row>
    <row r="2392" spans="14:14" x14ac:dyDescent="0.2">
      <c r="N2392"/>
    </row>
    <row r="2393" spans="14:14" x14ac:dyDescent="0.2">
      <c r="N2393"/>
    </row>
    <row r="2394" spans="14:14" x14ac:dyDescent="0.2">
      <c r="N2394"/>
    </row>
    <row r="2395" spans="14:14" x14ac:dyDescent="0.2">
      <c r="N2395"/>
    </row>
    <row r="2396" spans="14:14" x14ac:dyDescent="0.2">
      <c r="N2396"/>
    </row>
    <row r="2397" spans="14:14" x14ac:dyDescent="0.2">
      <c r="N2397"/>
    </row>
    <row r="2398" spans="14:14" x14ac:dyDescent="0.2">
      <c r="N2398"/>
    </row>
    <row r="2399" spans="14:14" x14ac:dyDescent="0.2">
      <c r="N2399"/>
    </row>
    <row r="2400" spans="14:14" x14ac:dyDescent="0.2">
      <c r="N2400"/>
    </row>
    <row r="2401" spans="14:14" x14ac:dyDescent="0.2">
      <c r="N2401"/>
    </row>
    <row r="2402" spans="14:14" x14ac:dyDescent="0.2">
      <c r="N2402"/>
    </row>
    <row r="2403" spans="14:14" x14ac:dyDescent="0.2">
      <c r="N2403"/>
    </row>
    <row r="2404" spans="14:14" x14ac:dyDescent="0.2">
      <c r="N2404"/>
    </row>
    <row r="2405" spans="14:14" x14ac:dyDescent="0.2">
      <c r="N2405"/>
    </row>
    <row r="2406" spans="14:14" x14ac:dyDescent="0.2">
      <c r="N2406"/>
    </row>
    <row r="2407" spans="14:14" x14ac:dyDescent="0.2">
      <c r="N2407"/>
    </row>
    <row r="2408" spans="14:14" x14ac:dyDescent="0.2">
      <c r="N2408"/>
    </row>
    <row r="2409" spans="14:14" x14ac:dyDescent="0.2">
      <c r="N2409"/>
    </row>
    <row r="2410" spans="14:14" x14ac:dyDescent="0.2">
      <c r="N2410"/>
    </row>
    <row r="2411" spans="14:14" x14ac:dyDescent="0.2">
      <c r="N2411"/>
    </row>
    <row r="2412" spans="14:14" x14ac:dyDescent="0.2">
      <c r="N2412"/>
    </row>
    <row r="2413" spans="14:14" x14ac:dyDescent="0.2">
      <c r="N2413"/>
    </row>
    <row r="2414" spans="14:14" x14ac:dyDescent="0.2">
      <c r="N2414"/>
    </row>
    <row r="2415" spans="14:14" x14ac:dyDescent="0.2">
      <c r="N2415"/>
    </row>
    <row r="2416" spans="14:14" x14ac:dyDescent="0.2">
      <c r="N2416"/>
    </row>
    <row r="2417" spans="14:14" x14ac:dyDescent="0.2">
      <c r="N2417"/>
    </row>
    <row r="2418" spans="14:14" x14ac:dyDescent="0.2">
      <c r="N2418"/>
    </row>
    <row r="2419" spans="14:14" x14ac:dyDescent="0.2">
      <c r="N2419"/>
    </row>
    <row r="2420" spans="14:14" x14ac:dyDescent="0.2">
      <c r="N2420"/>
    </row>
    <row r="2421" spans="14:14" x14ac:dyDescent="0.2">
      <c r="N2421"/>
    </row>
    <row r="2422" spans="14:14" x14ac:dyDescent="0.2">
      <c r="N2422"/>
    </row>
    <row r="2423" spans="14:14" x14ac:dyDescent="0.2">
      <c r="N2423"/>
    </row>
    <row r="2424" spans="14:14" x14ac:dyDescent="0.2">
      <c r="N2424"/>
    </row>
    <row r="2425" spans="14:14" x14ac:dyDescent="0.2">
      <c r="N2425"/>
    </row>
    <row r="2426" spans="14:14" x14ac:dyDescent="0.2">
      <c r="N2426"/>
    </row>
    <row r="2427" spans="14:14" x14ac:dyDescent="0.2">
      <c r="N2427"/>
    </row>
    <row r="2428" spans="14:14" x14ac:dyDescent="0.2">
      <c r="N2428"/>
    </row>
    <row r="2429" spans="14:14" x14ac:dyDescent="0.2">
      <c r="N2429"/>
    </row>
    <row r="2430" spans="14:14" x14ac:dyDescent="0.2">
      <c r="N2430"/>
    </row>
    <row r="2431" spans="14:14" x14ac:dyDescent="0.2">
      <c r="N2431"/>
    </row>
    <row r="2432" spans="14:14" x14ac:dyDescent="0.2">
      <c r="N2432"/>
    </row>
    <row r="2433" spans="14:14" x14ac:dyDescent="0.2">
      <c r="N2433"/>
    </row>
    <row r="2434" spans="14:14" x14ac:dyDescent="0.2">
      <c r="N2434"/>
    </row>
    <row r="2435" spans="14:14" x14ac:dyDescent="0.2">
      <c r="N2435"/>
    </row>
    <row r="2436" spans="14:14" x14ac:dyDescent="0.2">
      <c r="N2436"/>
    </row>
    <row r="2437" spans="14:14" x14ac:dyDescent="0.2">
      <c r="N2437"/>
    </row>
    <row r="2438" spans="14:14" x14ac:dyDescent="0.2">
      <c r="N2438"/>
    </row>
    <row r="2439" spans="14:14" x14ac:dyDescent="0.2">
      <c r="N2439"/>
    </row>
    <row r="2440" spans="14:14" x14ac:dyDescent="0.2">
      <c r="N2440"/>
    </row>
    <row r="2441" spans="14:14" x14ac:dyDescent="0.2">
      <c r="N2441"/>
    </row>
    <row r="2442" spans="14:14" x14ac:dyDescent="0.2">
      <c r="N2442"/>
    </row>
    <row r="2443" spans="14:14" x14ac:dyDescent="0.2">
      <c r="N2443"/>
    </row>
    <row r="2444" spans="14:14" x14ac:dyDescent="0.2">
      <c r="N2444"/>
    </row>
    <row r="2445" spans="14:14" x14ac:dyDescent="0.2">
      <c r="N2445"/>
    </row>
    <row r="2446" spans="14:14" x14ac:dyDescent="0.2">
      <c r="N2446"/>
    </row>
    <row r="2447" spans="14:14" x14ac:dyDescent="0.2">
      <c r="N2447"/>
    </row>
    <row r="2448" spans="14:14" x14ac:dyDescent="0.2">
      <c r="N2448"/>
    </row>
    <row r="2449" spans="14:14" x14ac:dyDescent="0.2">
      <c r="N2449"/>
    </row>
    <row r="2450" spans="14:14" x14ac:dyDescent="0.2">
      <c r="N2450"/>
    </row>
    <row r="2451" spans="14:14" x14ac:dyDescent="0.2">
      <c r="N2451"/>
    </row>
    <row r="2452" spans="14:14" x14ac:dyDescent="0.2">
      <c r="N2452"/>
    </row>
    <row r="2453" spans="14:14" x14ac:dyDescent="0.2">
      <c r="N2453"/>
    </row>
    <row r="2454" spans="14:14" x14ac:dyDescent="0.2">
      <c r="N2454"/>
    </row>
    <row r="2455" spans="14:14" x14ac:dyDescent="0.2">
      <c r="N2455"/>
    </row>
    <row r="2456" spans="14:14" x14ac:dyDescent="0.2">
      <c r="N2456"/>
    </row>
    <row r="2457" spans="14:14" x14ac:dyDescent="0.2">
      <c r="N2457"/>
    </row>
    <row r="2458" spans="14:14" x14ac:dyDescent="0.2">
      <c r="N2458"/>
    </row>
    <row r="2459" spans="14:14" x14ac:dyDescent="0.2">
      <c r="N2459"/>
    </row>
    <row r="2460" spans="14:14" x14ac:dyDescent="0.2">
      <c r="N2460"/>
    </row>
    <row r="2461" spans="14:14" x14ac:dyDescent="0.2">
      <c r="N2461"/>
    </row>
    <row r="2462" spans="14:14" x14ac:dyDescent="0.2">
      <c r="N2462"/>
    </row>
    <row r="2463" spans="14:14" x14ac:dyDescent="0.2">
      <c r="N2463"/>
    </row>
    <row r="2464" spans="14:14" x14ac:dyDescent="0.2">
      <c r="N2464"/>
    </row>
    <row r="2465" spans="14:14" x14ac:dyDescent="0.2">
      <c r="N2465"/>
    </row>
    <row r="2466" spans="14:14" x14ac:dyDescent="0.2">
      <c r="N2466"/>
    </row>
    <row r="2467" spans="14:14" x14ac:dyDescent="0.2">
      <c r="N2467"/>
    </row>
    <row r="2468" spans="14:14" x14ac:dyDescent="0.2">
      <c r="N2468"/>
    </row>
    <row r="2469" spans="14:14" x14ac:dyDescent="0.2">
      <c r="N2469"/>
    </row>
    <row r="2470" spans="14:14" x14ac:dyDescent="0.2">
      <c r="N2470"/>
    </row>
    <row r="2471" spans="14:14" x14ac:dyDescent="0.2">
      <c r="N2471"/>
    </row>
    <row r="2472" spans="14:14" x14ac:dyDescent="0.2">
      <c r="N2472"/>
    </row>
    <row r="2473" spans="14:14" x14ac:dyDescent="0.2">
      <c r="N2473"/>
    </row>
    <row r="2474" spans="14:14" x14ac:dyDescent="0.2">
      <c r="N2474"/>
    </row>
    <row r="2475" spans="14:14" x14ac:dyDescent="0.2">
      <c r="N2475"/>
    </row>
    <row r="2476" spans="14:14" x14ac:dyDescent="0.2">
      <c r="N2476"/>
    </row>
    <row r="2477" spans="14:14" x14ac:dyDescent="0.2">
      <c r="N2477"/>
    </row>
    <row r="2478" spans="14:14" x14ac:dyDescent="0.2">
      <c r="N2478"/>
    </row>
    <row r="2479" spans="14:14" x14ac:dyDescent="0.2">
      <c r="N2479"/>
    </row>
    <row r="2480" spans="14:14" x14ac:dyDescent="0.2">
      <c r="N2480"/>
    </row>
    <row r="2481" spans="14:14" x14ac:dyDescent="0.2">
      <c r="N2481"/>
    </row>
    <row r="2482" spans="14:14" x14ac:dyDescent="0.2">
      <c r="N2482"/>
    </row>
    <row r="2483" spans="14:14" x14ac:dyDescent="0.2">
      <c r="N2483"/>
    </row>
    <row r="2484" spans="14:14" x14ac:dyDescent="0.2">
      <c r="N2484"/>
    </row>
    <row r="2485" spans="14:14" x14ac:dyDescent="0.2">
      <c r="N2485"/>
    </row>
    <row r="2486" spans="14:14" x14ac:dyDescent="0.2">
      <c r="N2486"/>
    </row>
    <row r="2487" spans="14:14" x14ac:dyDescent="0.2">
      <c r="N2487"/>
    </row>
    <row r="2488" spans="14:14" x14ac:dyDescent="0.2">
      <c r="N2488"/>
    </row>
    <row r="2489" spans="14:14" x14ac:dyDescent="0.2">
      <c r="N2489"/>
    </row>
    <row r="2490" spans="14:14" x14ac:dyDescent="0.2">
      <c r="N2490"/>
    </row>
    <row r="2491" spans="14:14" x14ac:dyDescent="0.2">
      <c r="N2491"/>
    </row>
    <row r="2492" spans="14:14" x14ac:dyDescent="0.2">
      <c r="N2492"/>
    </row>
    <row r="2493" spans="14:14" x14ac:dyDescent="0.2">
      <c r="N2493"/>
    </row>
    <row r="2494" spans="14:14" x14ac:dyDescent="0.2">
      <c r="N2494"/>
    </row>
    <row r="2495" spans="14:14" x14ac:dyDescent="0.2">
      <c r="N2495"/>
    </row>
    <row r="2496" spans="14:14" x14ac:dyDescent="0.2">
      <c r="N2496"/>
    </row>
    <row r="2497" spans="14:14" x14ac:dyDescent="0.2">
      <c r="N2497"/>
    </row>
    <row r="2498" spans="14:14" x14ac:dyDescent="0.2">
      <c r="N2498"/>
    </row>
    <row r="2499" spans="14:14" x14ac:dyDescent="0.2">
      <c r="N2499"/>
    </row>
    <row r="2500" spans="14:14" x14ac:dyDescent="0.2">
      <c r="N2500"/>
    </row>
    <row r="2501" spans="14:14" x14ac:dyDescent="0.2">
      <c r="N2501"/>
    </row>
    <row r="2502" spans="14:14" x14ac:dyDescent="0.2">
      <c r="N2502"/>
    </row>
    <row r="2503" spans="14:14" x14ac:dyDescent="0.2">
      <c r="N2503"/>
    </row>
    <row r="2504" spans="14:14" x14ac:dyDescent="0.2">
      <c r="N2504"/>
    </row>
    <row r="2505" spans="14:14" x14ac:dyDescent="0.2">
      <c r="N2505"/>
    </row>
    <row r="2506" spans="14:14" x14ac:dyDescent="0.2">
      <c r="N2506"/>
    </row>
    <row r="2507" spans="14:14" x14ac:dyDescent="0.2">
      <c r="N2507"/>
    </row>
    <row r="2508" spans="14:14" x14ac:dyDescent="0.2">
      <c r="N2508"/>
    </row>
    <row r="2509" spans="14:14" x14ac:dyDescent="0.2">
      <c r="N2509"/>
    </row>
    <row r="2510" spans="14:14" x14ac:dyDescent="0.2">
      <c r="N2510"/>
    </row>
    <row r="2511" spans="14:14" x14ac:dyDescent="0.2">
      <c r="N2511"/>
    </row>
    <row r="2512" spans="14:14" x14ac:dyDescent="0.2">
      <c r="N2512"/>
    </row>
    <row r="2513" spans="14:14" x14ac:dyDescent="0.2">
      <c r="N2513"/>
    </row>
    <row r="2514" spans="14:14" x14ac:dyDescent="0.2">
      <c r="N2514"/>
    </row>
    <row r="2515" spans="14:14" x14ac:dyDescent="0.2">
      <c r="N2515"/>
    </row>
    <row r="2516" spans="14:14" x14ac:dyDescent="0.2">
      <c r="N2516"/>
    </row>
    <row r="2517" spans="14:14" x14ac:dyDescent="0.2">
      <c r="N2517"/>
    </row>
    <row r="2518" spans="14:14" x14ac:dyDescent="0.2">
      <c r="N2518"/>
    </row>
    <row r="2519" spans="14:14" x14ac:dyDescent="0.2">
      <c r="N2519"/>
    </row>
    <row r="2520" spans="14:14" x14ac:dyDescent="0.2">
      <c r="N2520"/>
    </row>
    <row r="2521" spans="14:14" x14ac:dyDescent="0.2">
      <c r="N2521"/>
    </row>
    <row r="2522" spans="14:14" x14ac:dyDescent="0.2">
      <c r="N2522"/>
    </row>
    <row r="2523" spans="14:14" x14ac:dyDescent="0.2">
      <c r="N2523"/>
    </row>
    <row r="2524" spans="14:14" x14ac:dyDescent="0.2">
      <c r="N2524"/>
    </row>
    <row r="2525" spans="14:14" x14ac:dyDescent="0.2">
      <c r="N2525"/>
    </row>
    <row r="2526" spans="14:14" x14ac:dyDescent="0.2">
      <c r="N2526"/>
    </row>
    <row r="2527" spans="14:14" x14ac:dyDescent="0.2">
      <c r="N2527"/>
    </row>
    <row r="2528" spans="14:14" x14ac:dyDescent="0.2">
      <c r="N2528"/>
    </row>
    <row r="2529" spans="14:14" x14ac:dyDescent="0.2">
      <c r="N2529"/>
    </row>
    <row r="2530" spans="14:14" x14ac:dyDescent="0.2">
      <c r="N2530"/>
    </row>
    <row r="2531" spans="14:14" x14ac:dyDescent="0.2">
      <c r="N2531"/>
    </row>
    <row r="2532" spans="14:14" x14ac:dyDescent="0.2">
      <c r="N2532"/>
    </row>
    <row r="2533" spans="14:14" x14ac:dyDescent="0.2">
      <c r="N2533"/>
    </row>
    <row r="2534" spans="14:14" x14ac:dyDescent="0.2">
      <c r="N2534"/>
    </row>
    <row r="2535" spans="14:14" x14ac:dyDescent="0.2">
      <c r="N2535"/>
    </row>
    <row r="2536" spans="14:14" x14ac:dyDescent="0.2">
      <c r="N2536"/>
    </row>
    <row r="2537" spans="14:14" x14ac:dyDescent="0.2">
      <c r="N2537"/>
    </row>
    <row r="2538" spans="14:14" x14ac:dyDescent="0.2">
      <c r="N2538"/>
    </row>
    <row r="2539" spans="14:14" x14ac:dyDescent="0.2">
      <c r="N2539"/>
    </row>
    <row r="2540" spans="14:14" x14ac:dyDescent="0.2">
      <c r="N2540"/>
    </row>
    <row r="2541" spans="14:14" x14ac:dyDescent="0.2">
      <c r="N2541"/>
    </row>
    <row r="2542" spans="14:14" x14ac:dyDescent="0.2">
      <c r="N2542"/>
    </row>
    <row r="2543" spans="14:14" x14ac:dyDescent="0.2">
      <c r="N2543"/>
    </row>
    <row r="2544" spans="14:14" x14ac:dyDescent="0.2">
      <c r="N2544"/>
    </row>
    <row r="2545" spans="14:14" x14ac:dyDescent="0.2">
      <c r="N2545"/>
    </row>
    <row r="2546" spans="14:14" x14ac:dyDescent="0.2">
      <c r="N2546"/>
    </row>
    <row r="2547" spans="14:14" x14ac:dyDescent="0.2">
      <c r="N2547"/>
    </row>
    <row r="2548" spans="14:14" x14ac:dyDescent="0.2">
      <c r="N2548"/>
    </row>
    <row r="2549" spans="14:14" x14ac:dyDescent="0.2">
      <c r="N2549"/>
    </row>
    <row r="2550" spans="14:14" x14ac:dyDescent="0.2">
      <c r="N2550"/>
    </row>
    <row r="2551" spans="14:14" x14ac:dyDescent="0.2">
      <c r="N2551"/>
    </row>
    <row r="2552" spans="14:14" x14ac:dyDescent="0.2">
      <c r="N2552"/>
    </row>
    <row r="2553" spans="14:14" x14ac:dyDescent="0.2">
      <c r="N2553"/>
    </row>
    <row r="2554" spans="14:14" x14ac:dyDescent="0.2">
      <c r="N2554"/>
    </row>
    <row r="2555" spans="14:14" x14ac:dyDescent="0.2">
      <c r="N2555"/>
    </row>
    <row r="2556" spans="14:14" x14ac:dyDescent="0.2">
      <c r="N2556"/>
    </row>
    <row r="2557" spans="14:14" x14ac:dyDescent="0.2">
      <c r="N2557"/>
    </row>
    <row r="2558" spans="14:14" x14ac:dyDescent="0.2">
      <c r="N2558"/>
    </row>
    <row r="2559" spans="14:14" x14ac:dyDescent="0.2">
      <c r="N2559"/>
    </row>
    <row r="2560" spans="14:14" x14ac:dyDescent="0.2">
      <c r="N2560"/>
    </row>
    <row r="2561" spans="14:14" x14ac:dyDescent="0.2">
      <c r="N2561"/>
    </row>
    <row r="2562" spans="14:14" x14ac:dyDescent="0.2">
      <c r="N2562"/>
    </row>
    <row r="2563" spans="14:14" x14ac:dyDescent="0.2">
      <c r="N2563"/>
    </row>
    <row r="2564" spans="14:14" x14ac:dyDescent="0.2">
      <c r="N2564"/>
    </row>
    <row r="2565" spans="14:14" x14ac:dyDescent="0.2">
      <c r="N2565"/>
    </row>
    <row r="2566" spans="14:14" x14ac:dyDescent="0.2">
      <c r="N2566"/>
    </row>
    <row r="2567" spans="14:14" x14ac:dyDescent="0.2">
      <c r="N2567"/>
    </row>
    <row r="2568" spans="14:14" x14ac:dyDescent="0.2">
      <c r="N2568"/>
    </row>
    <row r="2569" spans="14:14" x14ac:dyDescent="0.2">
      <c r="N2569"/>
    </row>
    <row r="2570" spans="14:14" x14ac:dyDescent="0.2">
      <c r="N2570"/>
    </row>
    <row r="2571" spans="14:14" x14ac:dyDescent="0.2">
      <c r="N2571"/>
    </row>
    <row r="2572" spans="14:14" x14ac:dyDescent="0.2">
      <c r="N2572"/>
    </row>
    <row r="2573" spans="14:14" x14ac:dyDescent="0.2">
      <c r="N2573"/>
    </row>
    <row r="2574" spans="14:14" x14ac:dyDescent="0.2">
      <c r="N2574"/>
    </row>
    <row r="2575" spans="14:14" x14ac:dyDescent="0.2">
      <c r="N2575"/>
    </row>
    <row r="2576" spans="14:14" x14ac:dyDescent="0.2">
      <c r="N2576"/>
    </row>
    <row r="2577" spans="14:14" x14ac:dyDescent="0.2">
      <c r="N2577"/>
    </row>
    <row r="2578" spans="14:14" x14ac:dyDescent="0.2">
      <c r="N2578"/>
    </row>
    <row r="2579" spans="14:14" x14ac:dyDescent="0.2">
      <c r="N2579"/>
    </row>
    <row r="2580" spans="14:14" x14ac:dyDescent="0.2">
      <c r="N2580"/>
    </row>
    <row r="2581" spans="14:14" x14ac:dyDescent="0.2">
      <c r="N2581"/>
    </row>
    <row r="2582" spans="14:14" x14ac:dyDescent="0.2">
      <c r="N2582"/>
    </row>
    <row r="2583" spans="14:14" x14ac:dyDescent="0.2">
      <c r="N2583"/>
    </row>
    <row r="2584" spans="14:14" x14ac:dyDescent="0.2">
      <c r="N2584"/>
    </row>
    <row r="2585" spans="14:14" x14ac:dyDescent="0.2">
      <c r="N2585"/>
    </row>
    <row r="2586" spans="14:14" x14ac:dyDescent="0.2">
      <c r="N2586"/>
    </row>
    <row r="2587" spans="14:14" x14ac:dyDescent="0.2">
      <c r="N2587"/>
    </row>
    <row r="2588" spans="14:14" x14ac:dyDescent="0.2">
      <c r="N2588"/>
    </row>
    <row r="2589" spans="14:14" x14ac:dyDescent="0.2">
      <c r="N2589"/>
    </row>
    <row r="2590" spans="14:14" x14ac:dyDescent="0.2">
      <c r="N2590"/>
    </row>
    <row r="2591" spans="14:14" x14ac:dyDescent="0.2">
      <c r="N2591"/>
    </row>
    <row r="2592" spans="14:14" x14ac:dyDescent="0.2">
      <c r="N2592"/>
    </row>
    <row r="2593" spans="14:14" x14ac:dyDescent="0.2">
      <c r="N2593"/>
    </row>
    <row r="2594" spans="14:14" x14ac:dyDescent="0.2">
      <c r="N2594"/>
    </row>
    <row r="2595" spans="14:14" x14ac:dyDescent="0.2">
      <c r="N2595"/>
    </row>
    <row r="2596" spans="14:14" x14ac:dyDescent="0.2">
      <c r="N2596"/>
    </row>
    <row r="2597" spans="14:14" x14ac:dyDescent="0.2">
      <c r="N2597"/>
    </row>
    <row r="2598" spans="14:14" x14ac:dyDescent="0.2">
      <c r="N2598"/>
    </row>
    <row r="2599" spans="14:14" x14ac:dyDescent="0.2">
      <c r="N2599"/>
    </row>
    <row r="2600" spans="14:14" x14ac:dyDescent="0.2">
      <c r="N2600"/>
    </row>
    <row r="2601" spans="14:14" x14ac:dyDescent="0.2">
      <c r="N2601"/>
    </row>
    <row r="2602" spans="14:14" x14ac:dyDescent="0.2">
      <c r="N2602"/>
    </row>
    <row r="2603" spans="14:14" x14ac:dyDescent="0.2">
      <c r="N2603"/>
    </row>
    <row r="2604" spans="14:14" x14ac:dyDescent="0.2">
      <c r="N2604"/>
    </row>
    <row r="2605" spans="14:14" x14ac:dyDescent="0.2">
      <c r="N2605"/>
    </row>
    <row r="2606" spans="14:14" x14ac:dyDescent="0.2">
      <c r="N2606"/>
    </row>
    <row r="2607" spans="14:14" x14ac:dyDescent="0.2">
      <c r="N2607"/>
    </row>
    <row r="2608" spans="14:14" x14ac:dyDescent="0.2">
      <c r="N2608"/>
    </row>
    <row r="2609" spans="14:14" x14ac:dyDescent="0.2">
      <c r="N2609"/>
    </row>
    <row r="2610" spans="14:14" x14ac:dyDescent="0.2">
      <c r="N2610"/>
    </row>
    <row r="2611" spans="14:14" x14ac:dyDescent="0.2">
      <c r="N2611"/>
    </row>
    <row r="2612" spans="14:14" x14ac:dyDescent="0.2">
      <c r="N2612"/>
    </row>
    <row r="2613" spans="14:14" x14ac:dyDescent="0.2">
      <c r="N2613"/>
    </row>
    <row r="2614" spans="14:14" x14ac:dyDescent="0.2">
      <c r="N2614"/>
    </row>
    <row r="2615" spans="14:14" x14ac:dyDescent="0.2">
      <c r="N2615"/>
    </row>
    <row r="2616" spans="14:14" x14ac:dyDescent="0.2">
      <c r="N2616"/>
    </row>
    <row r="2617" spans="14:14" x14ac:dyDescent="0.2">
      <c r="N2617"/>
    </row>
    <row r="2618" spans="14:14" x14ac:dyDescent="0.2">
      <c r="N2618"/>
    </row>
    <row r="2619" spans="14:14" x14ac:dyDescent="0.2">
      <c r="N2619"/>
    </row>
    <row r="2620" spans="14:14" x14ac:dyDescent="0.2">
      <c r="N2620"/>
    </row>
    <row r="2621" spans="14:14" x14ac:dyDescent="0.2">
      <c r="N2621"/>
    </row>
    <row r="2622" spans="14:14" x14ac:dyDescent="0.2">
      <c r="N2622"/>
    </row>
    <row r="2623" spans="14:14" x14ac:dyDescent="0.2">
      <c r="N2623"/>
    </row>
    <row r="2624" spans="14:14" x14ac:dyDescent="0.2">
      <c r="N2624"/>
    </row>
    <row r="2625" spans="14:14" x14ac:dyDescent="0.2">
      <c r="N2625"/>
    </row>
    <row r="2626" spans="14:14" x14ac:dyDescent="0.2">
      <c r="N2626"/>
    </row>
    <row r="2627" spans="14:14" x14ac:dyDescent="0.2">
      <c r="N2627"/>
    </row>
    <row r="2628" spans="14:14" x14ac:dyDescent="0.2">
      <c r="N2628"/>
    </row>
    <row r="2629" spans="14:14" x14ac:dyDescent="0.2">
      <c r="N2629"/>
    </row>
    <row r="2630" spans="14:14" x14ac:dyDescent="0.2">
      <c r="N2630"/>
    </row>
    <row r="2631" spans="14:14" x14ac:dyDescent="0.2">
      <c r="N2631"/>
    </row>
    <row r="2632" spans="14:14" x14ac:dyDescent="0.2">
      <c r="N2632"/>
    </row>
    <row r="2633" spans="14:14" x14ac:dyDescent="0.2">
      <c r="N2633"/>
    </row>
    <row r="2634" spans="14:14" x14ac:dyDescent="0.2">
      <c r="N2634"/>
    </row>
    <row r="2635" spans="14:14" x14ac:dyDescent="0.2">
      <c r="N2635"/>
    </row>
    <row r="2636" spans="14:14" x14ac:dyDescent="0.2">
      <c r="N2636"/>
    </row>
    <row r="2637" spans="14:14" x14ac:dyDescent="0.2">
      <c r="N2637"/>
    </row>
    <row r="2638" spans="14:14" x14ac:dyDescent="0.2">
      <c r="N2638"/>
    </row>
    <row r="2639" spans="14:14" x14ac:dyDescent="0.2">
      <c r="N2639"/>
    </row>
    <row r="2640" spans="14:14" x14ac:dyDescent="0.2">
      <c r="N2640"/>
    </row>
    <row r="2641" spans="14:14" x14ac:dyDescent="0.2">
      <c r="N2641"/>
    </row>
    <row r="2642" spans="14:14" x14ac:dyDescent="0.2">
      <c r="N2642"/>
    </row>
    <row r="2643" spans="14:14" x14ac:dyDescent="0.2">
      <c r="N2643"/>
    </row>
    <row r="2644" spans="14:14" x14ac:dyDescent="0.2">
      <c r="N2644"/>
    </row>
    <row r="2645" spans="14:14" x14ac:dyDescent="0.2">
      <c r="N2645"/>
    </row>
    <row r="2646" spans="14:14" x14ac:dyDescent="0.2">
      <c r="N2646"/>
    </row>
    <row r="2647" spans="14:14" x14ac:dyDescent="0.2">
      <c r="N2647"/>
    </row>
    <row r="2648" spans="14:14" x14ac:dyDescent="0.2">
      <c r="N2648"/>
    </row>
    <row r="2649" spans="14:14" x14ac:dyDescent="0.2">
      <c r="N2649"/>
    </row>
    <row r="2650" spans="14:14" x14ac:dyDescent="0.2">
      <c r="N2650"/>
    </row>
    <row r="2651" spans="14:14" x14ac:dyDescent="0.2">
      <c r="N2651"/>
    </row>
    <row r="2652" spans="14:14" x14ac:dyDescent="0.2">
      <c r="N2652"/>
    </row>
    <row r="2653" spans="14:14" x14ac:dyDescent="0.2">
      <c r="N2653"/>
    </row>
    <row r="2654" spans="14:14" x14ac:dyDescent="0.2">
      <c r="N2654"/>
    </row>
    <row r="2655" spans="14:14" x14ac:dyDescent="0.2">
      <c r="N2655"/>
    </row>
    <row r="2656" spans="14:14" x14ac:dyDescent="0.2">
      <c r="N2656"/>
    </row>
    <row r="2657" spans="14:14" x14ac:dyDescent="0.2">
      <c r="N2657"/>
    </row>
    <row r="2658" spans="14:14" x14ac:dyDescent="0.2">
      <c r="N2658"/>
    </row>
    <row r="2659" spans="14:14" x14ac:dyDescent="0.2">
      <c r="N2659"/>
    </row>
    <row r="2660" spans="14:14" x14ac:dyDescent="0.2">
      <c r="N2660"/>
    </row>
    <row r="2661" spans="14:14" x14ac:dyDescent="0.2">
      <c r="N2661"/>
    </row>
    <row r="2662" spans="14:14" x14ac:dyDescent="0.2">
      <c r="N2662"/>
    </row>
    <row r="2663" spans="14:14" x14ac:dyDescent="0.2">
      <c r="N2663"/>
    </row>
    <row r="2664" spans="14:14" x14ac:dyDescent="0.2">
      <c r="N2664"/>
    </row>
    <row r="2665" spans="14:14" x14ac:dyDescent="0.2">
      <c r="N2665"/>
    </row>
    <row r="2666" spans="14:14" x14ac:dyDescent="0.2">
      <c r="N2666"/>
    </row>
    <row r="2667" spans="14:14" x14ac:dyDescent="0.2">
      <c r="N2667"/>
    </row>
    <row r="2668" spans="14:14" x14ac:dyDescent="0.2">
      <c r="N2668"/>
    </row>
    <row r="2669" spans="14:14" x14ac:dyDescent="0.2">
      <c r="N2669"/>
    </row>
    <row r="2670" spans="14:14" x14ac:dyDescent="0.2">
      <c r="N2670"/>
    </row>
    <row r="2671" spans="14:14" x14ac:dyDescent="0.2">
      <c r="N2671"/>
    </row>
    <row r="2672" spans="14:14" x14ac:dyDescent="0.2">
      <c r="N2672"/>
    </row>
    <row r="2673" spans="14:14" x14ac:dyDescent="0.2">
      <c r="N2673"/>
    </row>
    <row r="2674" spans="14:14" x14ac:dyDescent="0.2">
      <c r="N2674"/>
    </row>
    <row r="2675" spans="14:14" x14ac:dyDescent="0.2">
      <c r="N2675"/>
    </row>
    <row r="2676" spans="14:14" x14ac:dyDescent="0.2">
      <c r="N2676"/>
    </row>
    <row r="2677" spans="14:14" x14ac:dyDescent="0.2">
      <c r="N2677"/>
    </row>
    <row r="2678" spans="14:14" x14ac:dyDescent="0.2">
      <c r="N2678"/>
    </row>
    <row r="2679" spans="14:14" x14ac:dyDescent="0.2">
      <c r="N2679"/>
    </row>
    <row r="2680" spans="14:14" x14ac:dyDescent="0.2">
      <c r="N2680"/>
    </row>
    <row r="2681" spans="14:14" x14ac:dyDescent="0.2">
      <c r="N2681"/>
    </row>
    <row r="2682" spans="14:14" x14ac:dyDescent="0.2">
      <c r="N2682"/>
    </row>
    <row r="2683" spans="14:14" x14ac:dyDescent="0.2">
      <c r="N2683"/>
    </row>
    <row r="2684" spans="14:14" x14ac:dyDescent="0.2">
      <c r="N2684"/>
    </row>
    <row r="2685" spans="14:14" x14ac:dyDescent="0.2">
      <c r="N2685"/>
    </row>
    <row r="2686" spans="14:14" x14ac:dyDescent="0.2">
      <c r="N2686"/>
    </row>
    <row r="2687" spans="14:14" x14ac:dyDescent="0.2">
      <c r="N2687"/>
    </row>
    <row r="2688" spans="14:14" x14ac:dyDescent="0.2">
      <c r="N2688"/>
    </row>
    <row r="2689" spans="14:14" x14ac:dyDescent="0.2">
      <c r="N2689"/>
    </row>
    <row r="2690" spans="14:14" x14ac:dyDescent="0.2">
      <c r="N2690"/>
    </row>
    <row r="2691" spans="14:14" x14ac:dyDescent="0.2">
      <c r="N2691"/>
    </row>
    <row r="2692" spans="14:14" x14ac:dyDescent="0.2">
      <c r="N2692"/>
    </row>
    <row r="2693" spans="14:14" x14ac:dyDescent="0.2">
      <c r="N2693"/>
    </row>
    <row r="2694" spans="14:14" x14ac:dyDescent="0.2">
      <c r="N2694"/>
    </row>
    <row r="2695" spans="14:14" x14ac:dyDescent="0.2">
      <c r="N2695"/>
    </row>
    <row r="2696" spans="14:14" x14ac:dyDescent="0.2">
      <c r="N2696"/>
    </row>
    <row r="2697" spans="14:14" x14ac:dyDescent="0.2">
      <c r="N2697"/>
    </row>
    <row r="2698" spans="14:14" x14ac:dyDescent="0.2">
      <c r="N2698"/>
    </row>
    <row r="2699" spans="14:14" x14ac:dyDescent="0.2">
      <c r="N2699"/>
    </row>
    <row r="2700" spans="14:14" x14ac:dyDescent="0.2">
      <c r="N2700"/>
    </row>
    <row r="2701" spans="14:14" x14ac:dyDescent="0.2">
      <c r="N2701"/>
    </row>
    <row r="2702" spans="14:14" x14ac:dyDescent="0.2">
      <c r="N2702"/>
    </row>
    <row r="2703" spans="14:14" x14ac:dyDescent="0.2">
      <c r="N2703"/>
    </row>
    <row r="2704" spans="14:14" x14ac:dyDescent="0.2">
      <c r="N2704"/>
    </row>
    <row r="2705" spans="14:14" x14ac:dyDescent="0.2">
      <c r="N2705"/>
    </row>
    <row r="2706" spans="14:14" x14ac:dyDescent="0.2">
      <c r="N2706"/>
    </row>
    <row r="2707" spans="14:14" x14ac:dyDescent="0.2">
      <c r="N2707"/>
    </row>
    <row r="2708" spans="14:14" x14ac:dyDescent="0.2">
      <c r="N2708"/>
    </row>
    <row r="2709" spans="14:14" x14ac:dyDescent="0.2">
      <c r="N2709"/>
    </row>
    <row r="2710" spans="14:14" x14ac:dyDescent="0.2">
      <c r="N2710"/>
    </row>
    <row r="2711" spans="14:14" x14ac:dyDescent="0.2">
      <c r="N2711"/>
    </row>
    <row r="2712" spans="14:14" x14ac:dyDescent="0.2">
      <c r="N2712"/>
    </row>
    <row r="2713" spans="14:14" x14ac:dyDescent="0.2">
      <c r="N2713"/>
    </row>
    <row r="2714" spans="14:14" x14ac:dyDescent="0.2">
      <c r="N2714"/>
    </row>
    <row r="2715" spans="14:14" x14ac:dyDescent="0.2">
      <c r="N2715"/>
    </row>
    <row r="2716" spans="14:14" x14ac:dyDescent="0.2">
      <c r="N2716"/>
    </row>
    <row r="2717" spans="14:14" x14ac:dyDescent="0.2">
      <c r="N2717"/>
    </row>
    <row r="2718" spans="14:14" x14ac:dyDescent="0.2">
      <c r="N2718"/>
    </row>
    <row r="2719" spans="14:14" x14ac:dyDescent="0.2">
      <c r="N2719"/>
    </row>
    <row r="2720" spans="14:14" x14ac:dyDescent="0.2">
      <c r="N2720"/>
    </row>
    <row r="2721" spans="14:14" x14ac:dyDescent="0.2">
      <c r="N2721"/>
    </row>
    <row r="2722" spans="14:14" x14ac:dyDescent="0.2">
      <c r="N2722"/>
    </row>
    <row r="2723" spans="14:14" x14ac:dyDescent="0.2">
      <c r="N2723"/>
    </row>
    <row r="2724" spans="14:14" x14ac:dyDescent="0.2">
      <c r="N2724"/>
    </row>
    <row r="2725" spans="14:14" x14ac:dyDescent="0.2">
      <c r="N2725"/>
    </row>
    <row r="2726" spans="14:14" x14ac:dyDescent="0.2">
      <c r="N2726"/>
    </row>
    <row r="2727" spans="14:14" x14ac:dyDescent="0.2">
      <c r="N2727"/>
    </row>
    <row r="2728" spans="14:14" x14ac:dyDescent="0.2">
      <c r="N2728"/>
    </row>
    <row r="2729" spans="14:14" x14ac:dyDescent="0.2">
      <c r="N2729"/>
    </row>
    <row r="2730" spans="14:14" x14ac:dyDescent="0.2">
      <c r="N2730"/>
    </row>
    <row r="2731" spans="14:14" x14ac:dyDescent="0.2">
      <c r="N2731"/>
    </row>
    <row r="2732" spans="14:14" x14ac:dyDescent="0.2">
      <c r="N2732"/>
    </row>
    <row r="2733" spans="14:14" x14ac:dyDescent="0.2">
      <c r="N2733"/>
    </row>
    <row r="2734" spans="14:14" x14ac:dyDescent="0.2">
      <c r="N2734"/>
    </row>
    <row r="2735" spans="14:14" x14ac:dyDescent="0.2">
      <c r="N2735"/>
    </row>
    <row r="2736" spans="14:14" x14ac:dyDescent="0.2">
      <c r="N2736"/>
    </row>
    <row r="2737" spans="14:14" x14ac:dyDescent="0.2">
      <c r="N2737"/>
    </row>
    <row r="2738" spans="14:14" x14ac:dyDescent="0.2">
      <c r="N2738"/>
    </row>
    <row r="2739" spans="14:14" x14ac:dyDescent="0.2">
      <c r="N2739"/>
    </row>
    <row r="2740" spans="14:14" x14ac:dyDescent="0.2">
      <c r="N2740"/>
    </row>
    <row r="2741" spans="14:14" x14ac:dyDescent="0.2">
      <c r="N2741"/>
    </row>
    <row r="2742" spans="14:14" x14ac:dyDescent="0.2">
      <c r="N2742"/>
    </row>
    <row r="2743" spans="14:14" x14ac:dyDescent="0.2">
      <c r="N2743"/>
    </row>
    <row r="2744" spans="14:14" x14ac:dyDescent="0.2">
      <c r="N2744"/>
    </row>
    <row r="2745" spans="14:14" x14ac:dyDescent="0.2">
      <c r="N2745"/>
    </row>
    <row r="2746" spans="14:14" x14ac:dyDescent="0.2">
      <c r="N2746"/>
    </row>
    <row r="2747" spans="14:14" x14ac:dyDescent="0.2">
      <c r="N2747"/>
    </row>
    <row r="2748" spans="14:14" x14ac:dyDescent="0.2">
      <c r="N2748"/>
    </row>
    <row r="2749" spans="14:14" x14ac:dyDescent="0.2">
      <c r="N2749"/>
    </row>
    <row r="2750" spans="14:14" x14ac:dyDescent="0.2">
      <c r="N2750"/>
    </row>
    <row r="2751" spans="14:14" x14ac:dyDescent="0.2">
      <c r="N2751"/>
    </row>
    <row r="2752" spans="14:14" x14ac:dyDescent="0.2">
      <c r="N2752"/>
    </row>
    <row r="2753" spans="14:14" x14ac:dyDescent="0.2">
      <c r="N2753"/>
    </row>
    <row r="2754" spans="14:14" x14ac:dyDescent="0.2">
      <c r="N2754"/>
    </row>
    <row r="2755" spans="14:14" x14ac:dyDescent="0.2">
      <c r="N2755"/>
    </row>
    <row r="2756" spans="14:14" x14ac:dyDescent="0.2">
      <c r="N2756"/>
    </row>
    <row r="2757" spans="14:14" x14ac:dyDescent="0.2">
      <c r="N2757"/>
    </row>
    <row r="2758" spans="14:14" x14ac:dyDescent="0.2">
      <c r="N2758"/>
    </row>
    <row r="2759" spans="14:14" x14ac:dyDescent="0.2">
      <c r="N2759"/>
    </row>
    <row r="2760" spans="14:14" x14ac:dyDescent="0.2">
      <c r="N2760"/>
    </row>
    <row r="2761" spans="14:14" x14ac:dyDescent="0.2">
      <c r="N2761"/>
    </row>
    <row r="2762" spans="14:14" x14ac:dyDescent="0.2">
      <c r="N2762"/>
    </row>
    <row r="2763" spans="14:14" x14ac:dyDescent="0.2">
      <c r="N2763"/>
    </row>
    <row r="2764" spans="14:14" x14ac:dyDescent="0.2">
      <c r="N2764"/>
    </row>
    <row r="2765" spans="14:14" x14ac:dyDescent="0.2">
      <c r="N2765"/>
    </row>
    <row r="2766" spans="14:14" x14ac:dyDescent="0.2">
      <c r="N2766"/>
    </row>
    <row r="2767" spans="14:14" x14ac:dyDescent="0.2">
      <c r="N2767"/>
    </row>
    <row r="2768" spans="14:14" x14ac:dyDescent="0.2">
      <c r="N2768"/>
    </row>
    <row r="2769" spans="14:14" x14ac:dyDescent="0.2">
      <c r="N2769"/>
    </row>
    <row r="2770" spans="14:14" x14ac:dyDescent="0.2">
      <c r="N2770"/>
    </row>
    <row r="2771" spans="14:14" x14ac:dyDescent="0.2">
      <c r="N2771"/>
    </row>
    <row r="2772" spans="14:14" x14ac:dyDescent="0.2">
      <c r="N2772"/>
    </row>
    <row r="2773" spans="14:14" x14ac:dyDescent="0.2">
      <c r="N2773"/>
    </row>
    <row r="2774" spans="14:14" x14ac:dyDescent="0.2">
      <c r="N2774"/>
    </row>
    <row r="2775" spans="14:14" x14ac:dyDescent="0.2">
      <c r="N2775"/>
    </row>
    <row r="2776" spans="14:14" x14ac:dyDescent="0.2">
      <c r="N2776"/>
    </row>
    <row r="2777" spans="14:14" x14ac:dyDescent="0.2">
      <c r="N2777"/>
    </row>
    <row r="2778" spans="14:14" x14ac:dyDescent="0.2">
      <c r="N2778"/>
    </row>
    <row r="2779" spans="14:14" x14ac:dyDescent="0.2">
      <c r="N2779"/>
    </row>
    <row r="2780" spans="14:14" x14ac:dyDescent="0.2">
      <c r="N2780"/>
    </row>
    <row r="2781" spans="14:14" x14ac:dyDescent="0.2">
      <c r="N2781"/>
    </row>
    <row r="2782" spans="14:14" x14ac:dyDescent="0.2">
      <c r="N2782"/>
    </row>
    <row r="2783" spans="14:14" x14ac:dyDescent="0.2">
      <c r="N2783"/>
    </row>
    <row r="2784" spans="14:14" x14ac:dyDescent="0.2">
      <c r="N2784"/>
    </row>
    <row r="2785" spans="14:14" x14ac:dyDescent="0.2">
      <c r="N2785"/>
    </row>
    <row r="2786" spans="14:14" x14ac:dyDescent="0.2">
      <c r="N2786"/>
    </row>
    <row r="2787" spans="14:14" x14ac:dyDescent="0.2">
      <c r="N2787"/>
    </row>
    <row r="2788" spans="14:14" x14ac:dyDescent="0.2">
      <c r="N2788"/>
    </row>
    <row r="2789" spans="14:14" x14ac:dyDescent="0.2">
      <c r="N2789"/>
    </row>
    <row r="2790" spans="14:14" x14ac:dyDescent="0.2">
      <c r="N2790"/>
    </row>
    <row r="2791" spans="14:14" x14ac:dyDescent="0.2">
      <c r="N2791"/>
    </row>
    <row r="2792" spans="14:14" x14ac:dyDescent="0.2">
      <c r="N2792"/>
    </row>
    <row r="2793" spans="14:14" x14ac:dyDescent="0.2">
      <c r="N2793"/>
    </row>
    <row r="2794" spans="14:14" x14ac:dyDescent="0.2">
      <c r="N2794"/>
    </row>
    <row r="2795" spans="14:14" x14ac:dyDescent="0.2">
      <c r="N2795"/>
    </row>
    <row r="2796" spans="14:14" x14ac:dyDescent="0.2">
      <c r="N2796"/>
    </row>
    <row r="2797" spans="14:14" x14ac:dyDescent="0.2">
      <c r="N2797"/>
    </row>
    <row r="2798" spans="14:14" x14ac:dyDescent="0.2">
      <c r="N2798"/>
    </row>
    <row r="2799" spans="14:14" x14ac:dyDescent="0.2">
      <c r="N2799"/>
    </row>
    <row r="2800" spans="14:14" x14ac:dyDescent="0.2">
      <c r="N2800"/>
    </row>
    <row r="2801" spans="14:14" x14ac:dyDescent="0.2">
      <c r="N2801"/>
    </row>
    <row r="2802" spans="14:14" x14ac:dyDescent="0.2">
      <c r="N2802"/>
    </row>
    <row r="2803" spans="14:14" x14ac:dyDescent="0.2">
      <c r="N2803"/>
    </row>
    <row r="2804" spans="14:14" x14ac:dyDescent="0.2">
      <c r="N2804"/>
    </row>
    <row r="2805" spans="14:14" x14ac:dyDescent="0.2">
      <c r="N2805"/>
    </row>
    <row r="2806" spans="14:14" x14ac:dyDescent="0.2">
      <c r="N2806"/>
    </row>
    <row r="2807" spans="14:14" x14ac:dyDescent="0.2">
      <c r="N2807"/>
    </row>
    <row r="2808" spans="14:14" x14ac:dyDescent="0.2">
      <c r="N2808"/>
    </row>
    <row r="2809" spans="14:14" x14ac:dyDescent="0.2">
      <c r="N2809"/>
    </row>
    <row r="2810" spans="14:14" x14ac:dyDescent="0.2">
      <c r="N2810"/>
    </row>
    <row r="2811" spans="14:14" x14ac:dyDescent="0.2">
      <c r="N2811"/>
    </row>
    <row r="2812" spans="14:14" x14ac:dyDescent="0.2">
      <c r="N2812"/>
    </row>
    <row r="2813" spans="14:14" x14ac:dyDescent="0.2">
      <c r="N2813"/>
    </row>
    <row r="2814" spans="14:14" x14ac:dyDescent="0.2">
      <c r="N2814"/>
    </row>
    <row r="2815" spans="14:14" x14ac:dyDescent="0.2">
      <c r="N2815"/>
    </row>
    <row r="2816" spans="14:14" x14ac:dyDescent="0.2">
      <c r="N2816"/>
    </row>
    <row r="2817" spans="14:14" x14ac:dyDescent="0.2">
      <c r="N2817"/>
    </row>
    <row r="2818" spans="14:14" x14ac:dyDescent="0.2">
      <c r="N2818"/>
    </row>
    <row r="2819" spans="14:14" x14ac:dyDescent="0.2">
      <c r="N2819"/>
    </row>
    <row r="2820" spans="14:14" x14ac:dyDescent="0.2">
      <c r="N2820"/>
    </row>
    <row r="2821" spans="14:14" x14ac:dyDescent="0.2">
      <c r="N2821"/>
    </row>
    <row r="2822" spans="14:14" x14ac:dyDescent="0.2">
      <c r="N2822"/>
    </row>
    <row r="2823" spans="14:14" x14ac:dyDescent="0.2">
      <c r="N2823"/>
    </row>
    <row r="2824" spans="14:14" x14ac:dyDescent="0.2">
      <c r="N2824"/>
    </row>
    <row r="2825" spans="14:14" x14ac:dyDescent="0.2">
      <c r="N2825"/>
    </row>
    <row r="2826" spans="14:14" x14ac:dyDescent="0.2">
      <c r="N2826"/>
    </row>
    <row r="2827" spans="14:14" x14ac:dyDescent="0.2">
      <c r="N2827"/>
    </row>
    <row r="2828" spans="14:14" x14ac:dyDescent="0.2">
      <c r="N2828"/>
    </row>
    <row r="2829" spans="14:14" x14ac:dyDescent="0.2">
      <c r="N2829"/>
    </row>
    <row r="2830" spans="14:14" x14ac:dyDescent="0.2">
      <c r="N2830"/>
    </row>
    <row r="2831" spans="14:14" x14ac:dyDescent="0.2">
      <c r="N2831"/>
    </row>
    <row r="2832" spans="14:14" x14ac:dyDescent="0.2">
      <c r="N2832"/>
    </row>
    <row r="2833" spans="14:14" x14ac:dyDescent="0.2">
      <c r="N2833"/>
    </row>
    <row r="2834" spans="14:14" x14ac:dyDescent="0.2">
      <c r="N2834"/>
    </row>
    <row r="2835" spans="14:14" x14ac:dyDescent="0.2">
      <c r="N2835"/>
    </row>
    <row r="2836" spans="14:14" x14ac:dyDescent="0.2">
      <c r="N2836"/>
    </row>
    <row r="2837" spans="14:14" x14ac:dyDescent="0.2">
      <c r="N2837"/>
    </row>
    <row r="2838" spans="14:14" x14ac:dyDescent="0.2">
      <c r="N2838"/>
    </row>
    <row r="2839" spans="14:14" x14ac:dyDescent="0.2">
      <c r="N2839"/>
    </row>
    <row r="2840" spans="14:14" x14ac:dyDescent="0.2">
      <c r="N2840"/>
    </row>
    <row r="2841" spans="14:14" x14ac:dyDescent="0.2">
      <c r="N2841"/>
    </row>
    <row r="2842" spans="14:14" x14ac:dyDescent="0.2">
      <c r="N2842"/>
    </row>
    <row r="2843" spans="14:14" x14ac:dyDescent="0.2">
      <c r="N2843"/>
    </row>
    <row r="2844" spans="14:14" x14ac:dyDescent="0.2">
      <c r="N2844"/>
    </row>
    <row r="2845" spans="14:14" x14ac:dyDescent="0.2">
      <c r="N2845"/>
    </row>
    <row r="2846" spans="14:14" x14ac:dyDescent="0.2">
      <c r="N2846"/>
    </row>
    <row r="2847" spans="14:14" x14ac:dyDescent="0.2">
      <c r="N2847"/>
    </row>
    <row r="2848" spans="14:14" x14ac:dyDescent="0.2">
      <c r="N2848"/>
    </row>
    <row r="2849" spans="14:14" x14ac:dyDescent="0.2">
      <c r="N2849"/>
    </row>
    <row r="2850" spans="14:14" x14ac:dyDescent="0.2">
      <c r="N2850"/>
    </row>
    <row r="2851" spans="14:14" x14ac:dyDescent="0.2">
      <c r="N2851"/>
    </row>
    <row r="2852" spans="14:14" x14ac:dyDescent="0.2">
      <c r="N2852"/>
    </row>
    <row r="2853" spans="14:14" x14ac:dyDescent="0.2">
      <c r="N2853"/>
    </row>
    <row r="2854" spans="14:14" x14ac:dyDescent="0.2">
      <c r="N2854"/>
    </row>
    <row r="2855" spans="14:14" x14ac:dyDescent="0.2">
      <c r="N2855"/>
    </row>
    <row r="2856" spans="14:14" x14ac:dyDescent="0.2">
      <c r="N2856"/>
    </row>
    <row r="2857" spans="14:14" x14ac:dyDescent="0.2">
      <c r="N2857"/>
    </row>
    <row r="2858" spans="14:14" x14ac:dyDescent="0.2">
      <c r="N2858"/>
    </row>
    <row r="2859" spans="14:14" x14ac:dyDescent="0.2">
      <c r="N2859"/>
    </row>
    <row r="2860" spans="14:14" x14ac:dyDescent="0.2">
      <c r="N2860"/>
    </row>
    <row r="2861" spans="14:14" x14ac:dyDescent="0.2">
      <c r="N2861"/>
    </row>
    <row r="2862" spans="14:14" x14ac:dyDescent="0.2">
      <c r="N2862"/>
    </row>
    <row r="2863" spans="14:14" x14ac:dyDescent="0.2">
      <c r="N2863"/>
    </row>
    <row r="2864" spans="14:14" x14ac:dyDescent="0.2">
      <c r="N2864"/>
    </row>
    <row r="2865" spans="14:14" x14ac:dyDescent="0.2">
      <c r="N2865"/>
    </row>
    <row r="2866" spans="14:14" x14ac:dyDescent="0.2">
      <c r="N2866"/>
    </row>
    <row r="2867" spans="14:14" x14ac:dyDescent="0.2">
      <c r="N2867"/>
    </row>
    <row r="2868" spans="14:14" x14ac:dyDescent="0.2">
      <c r="N2868"/>
    </row>
    <row r="2869" spans="14:14" x14ac:dyDescent="0.2">
      <c r="N2869"/>
    </row>
    <row r="2870" spans="14:14" x14ac:dyDescent="0.2">
      <c r="N2870"/>
    </row>
    <row r="2871" spans="14:14" x14ac:dyDescent="0.2">
      <c r="N2871"/>
    </row>
    <row r="2872" spans="14:14" x14ac:dyDescent="0.2">
      <c r="N2872"/>
    </row>
    <row r="2873" spans="14:14" x14ac:dyDescent="0.2">
      <c r="N2873"/>
    </row>
    <row r="2874" spans="14:14" x14ac:dyDescent="0.2">
      <c r="N2874"/>
    </row>
    <row r="2875" spans="14:14" x14ac:dyDescent="0.2">
      <c r="N2875"/>
    </row>
    <row r="2876" spans="14:14" x14ac:dyDescent="0.2">
      <c r="N2876"/>
    </row>
    <row r="2877" spans="14:14" x14ac:dyDescent="0.2">
      <c r="N2877"/>
    </row>
    <row r="2878" spans="14:14" x14ac:dyDescent="0.2">
      <c r="N2878"/>
    </row>
    <row r="2879" spans="14:14" x14ac:dyDescent="0.2">
      <c r="N2879"/>
    </row>
    <row r="2880" spans="14:14" x14ac:dyDescent="0.2">
      <c r="N2880"/>
    </row>
    <row r="2881" spans="14:14" x14ac:dyDescent="0.2">
      <c r="N2881"/>
    </row>
    <row r="2882" spans="14:14" x14ac:dyDescent="0.2">
      <c r="N2882"/>
    </row>
    <row r="2883" spans="14:14" x14ac:dyDescent="0.2">
      <c r="N2883"/>
    </row>
    <row r="2884" spans="14:14" x14ac:dyDescent="0.2">
      <c r="N2884"/>
    </row>
    <row r="2885" spans="14:14" x14ac:dyDescent="0.2">
      <c r="N2885"/>
    </row>
    <row r="2886" spans="14:14" x14ac:dyDescent="0.2">
      <c r="N2886"/>
    </row>
    <row r="2887" spans="14:14" x14ac:dyDescent="0.2">
      <c r="N2887"/>
    </row>
    <row r="2888" spans="14:14" x14ac:dyDescent="0.2">
      <c r="N2888"/>
    </row>
    <row r="2889" spans="14:14" x14ac:dyDescent="0.2">
      <c r="N2889"/>
    </row>
    <row r="2890" spans="14:14" x14ac:dyDescent="0.2">
      <c r="N2890"/>
    </row>
    <row r="2891" spans="14:14" x14ac:dyDescent="0.2">
      <c r="N2891"/>
    </row>
    <row r="2892" spans="14:14" x14ac:dyDescent="0.2">
      <c r="N2892"/>
    </row>
    <row r="2893" spans="14:14" x14ac:dyDescent="0.2">
      <c r="N2893"/>
    </row>
    <row r="2894" spans="14:14" x14ac:dyDescent="0.2">
      <c r="N2894"/>
    </row>
    <row r="2895" spans="14:14" x14ac:dyDescent="0.2">
      <c r="N2895"/>
    </row>
    <row r="2896" spans="14:14" x14ac:dyDescent="0.2">
      <c r="N2896"/>
    </row>
    <row r="2897" spans="14:14" x14ac:dyDescent="0.2">
      <c r="N2897"/>
    </row>
    <row r="2898" spans="14:14" x14ac:dyDescent="0.2">
      <c r="N2898"/>
    </row>
    <row r="2899" spans="14:14" x14ac:dyDescent="0.2">
      <c r="N2899"/>
    </row>
    <row r="2900" spans="14:14" x14ac:dyDescent="0.2">
      <c r="N2900"/>
    </row>
    <row r="2901" spans="14:14" x14ac:dyDescent="0.2">
      <c r="N2901"/>
    </row>
    <row r="2902" spans="14:14" x14ac:dyDescent="0.2">
      <c r="N2902"/>
    </row>
    <row r="2903" spans="14:14" x14ac:dyDescent="0.2">
      <c r="N2903"/>
    </row>
    <row r="2904" spans="14:14" x14ac:dyDescent="0.2">
      <c r="N2904"/>
    </row>
    <row r="2905" spans="14:14" x14ac:dyDescent="0.2">
      <c r="N2905"/>
    </row>
    <row r="2906" spans="14:14" x14ac:dyDescent="0.2">
      <c r="N2906"/>
    </row>
    <row r="2907" spans="14:14" x14ac:dyDescent="0.2">
      <c r="N2907"/>
    </row>
    <row r="2908" spans="14:14" x14ac:dyDescent="0.2">
      <c r="N2908"/>
    </row>
    <row r="2909" spans="14:14" x14ac:dyDescent="0.2">
      <c r="N2909"/>
    </row>
    <row r="2910" spans="14:14" x14ac:dyDescent="0.2">
      <c r="N2910"/>
    </row>
    <row r="2911" spans="14:14" x14ac:dyDescent="0.2">
      <c r="N2911"/>
    </row>
    <row r="2912" spans="14:14" x14ac:dyDescent="0.2">
      <c r="N2912"/>
    </row>
    <row r="2913" spans="14:14" x14ac:dyDescent="0.2">
      <c r="N2913"/>
    </row>
    <row r="2914" spans="14:14" x14ac:dyDescent="0.2">
      <c r="N2914"/>
    </row>
    <row r="2915" spans="14:14" x14ac:dyDescent="0.2">
      <c r="N2915"/>
    </row>
    <row r="2916" spans="14:14" x14ac:dyDescent="0.2">
      <c r="N2916"/>
    </row>
    <row r="2917" spans="14:14" x14ac:dyDescent="0.2">
      <c r="N2917"/>
    </row>
    <row r="2918" spans="14:14" x14ac:dyDescent="0.2">
      <c r="N2918"/>
    </row>
    <row r="2919" spans="14:14" x14ac:dyDescent="0.2">
      <c r="N2919"/>
    </row>
    <row r="2920" spans="14:14" x14ac:dyDescent="0.2">
      <c r="N2920"/>
    </row>
    <row r="2921" spans="14:14" x14ac:dyDescent="0.2">
      <c r="N2921"/>
    </row>
    <row r="2922" spans="14:14" x14ac:dyDescent="0.2">
      <c r="N2922"/>
    </row>
    <row r="2923" spans="14:14" x14ac:dyDescent="0.2">
      <c r="N2923"/>
    </row>
    <row r="2924" spans="14:14" x14ac:dyDescent="0.2">
      <c r="N2924"/>
    </row>
    <row r="2925" spans="14:14" x14ac:dyDescent="0.2">
      <c r="N2925"/>
    </row>
    <row r="2926" spans="14:14" x14ac:dyDescent="0.2">
      <c r="N2926"/>
    </row>
    <row r="2927" spans="14:14" x14ac:dyDescent="0.2">
      <c r="N2927"/>
    </row>
    <row r="2928" spans="14:14" x14ac:dyDescent="0.2">
      <c r="N2928"/>
    </row>
    <row r="2929" spans="14:14" x14ac:dyDescent="0.2">
      <c r="N2929"/>
    </row>
    <row r="2930" spans="14:14" x14ac:dyDescent="0.2">
      <c r="N2930"/>
    </row>
    <row r="2931" spans="14:14" x14ac:dyDescent="0.2">
      <c r="N2931"/>
    </row>
    <row r="2932" spans="14:14" x14ac:dyDescent="0.2">
      <c r="N2932"/>
    </row>
    <row r="2933" spans="14:14" x14ac:dyDescent="0.2">
      <c r="N2933"/>
    </row>
    <row r="2934" spans="14:14" x14ac:dyDescent="0.2">
      <c r="N2934"/>
    </row>
    <row r="2935" spans="14:14" x14ac:dyDescent="0.2">
      <c r="N2935"/>
    </row>
    <row r="2936" spans="14:14" x14ac:dyDescent="0.2">
      <c r="N2936"/>
    </row>
    <row r="2937" spans="14:14" x14ac:dyDescent="0.2">
      <c r="N2937"/>
    </row>
    <row r="2938" spans="14:14" x14ac:dyDescent="0.2">
      <c r="N2938"/>
    </row>
    <row r="2939" spans="14:14" x14ac:dyDescent="0.2">
      <c r="N2939"/>
    </row>
    <row r="2940" spans="14:14" x14ac:dyDescent="0.2">
      <c r="N2940"/>
    </row>
    <row r="2941" spans="14:14" x14ac:dyDescent="0.2">
      <c r="N2941"/>
    </row>
    <row r="2942" spans="14:14" x14ac:dyDescent="0.2">
      <c r="N2942"/>
    </row>
    <row r="2943" spans="14:14" x14ac:dyDescent="0.2">
      <c r="N2943"/>
    </row>
    <row r="2944" spans="14:14" x14ac:dyDescent="0.2">
      <c r="N2944"/>
    </row>
    <row r="2945" spans="14:14" x14ac:dyDescent="0.2">
      <c r="N2945"/>
    </row>
    <row r="2946" spans="14:14" x14ac:dyDescent="0.2">
      <c r="N2946"/>
    </row>
    <row r="2947" spans="14:14" x14ac:dyDescent="0.2">
      <c r="N2947"/>
    </row>
    <row r="2948" spans="14:14" x14ac:dyDescent="0.2">
      <c r="N2948"/>
    </row>
    <row r="2949" spans="14:14" x14ac:dyDescent="0.2">
      <c r="N2949"/>
    </row>
    <row r="2950" spans="14:14" x14ac:dyDescent="0.2">
      <c r="N2950"/>
    </row>
    <row r="2951" spans="14:14" x14ac:dyDescent="0.2">
      <c r="N2951"/>
    </row>
    <row r="2952" spans="14:14" x14ac:dyDescent="0.2">
      <c r="N2952"/>
    </row>
    <row r="2953" spans="14:14" x14ac:dyDescent="0.2">
      <c r="N2953"/>
    </row>
    <row r="2954" spans="14:14" x14ac:dyDescent="0.2">
      <c r="N2954"/>
    </row>
    <row r="2955" spans="14:14" x14ac:dyDescent="0.2">
      <c r="N2955"/>
    </row>
    <row r="2956" spans="14:14" x14ac:dyDescent="0.2">
      <c r="N2956"/>
    </row>
    <row r="2957" spans="14:14" x14ac:dyDescent="0.2">
      <c r="N2957"/>
    </row>
    <row r="2958" spans="14:14" x14ac:dyDescent="0.2">
      <c r="N2958"/>
    </row>
    <row r="2959" spans="14:14" x14ac:dyDescent="0.2">
      <c r="N2959"/>
    </row>
    <row r="2960" spans="14:14" x14ac:dyDescent="0.2">
      <c r="N2960"/>
    </row>
    <row r="2961" spans="14:14" x14ac:dyDescent="0.2">
      <c r="N2961"/>
    </row>
    <row r="2962" spans="14:14" x14ac:dyDescent="0.2">
      <c r="N2962"/>
    </row>
    <row r="2963" spans="14:14" x14ac:dyDescent="0.2">
      <c r="N2963"/>
    </row>
    <row r="2964" spans="14:14" x14ac:dyDescent="0.2">
      <c r="N2964"/>
    </row>
    <row r="2965" spans="14:14" x14ac:dyDescent="0.2">
      <c r="N2965"/>
    </row>
    <row r="2966" spans="14:14" x14ac:dyDescent="0.2">
      <c r="N2966"/>
    </row>
    <row r="2967" spans="14:14" x14ac:dyDescent="0.2">
      <c r="N2967"/>
    </row>
    <row r="2968" spans="14:14" x14ac:dyDescent="0.2">
      <c r="N2968"/>
    </row>
    <row r="2969" spans="14:14" x14ac:dyDescent="0.2">
      <c r="N2969"/>
    </row>
    <row r="2970" spans="14:14" x14ac:dyDescent="0.2">
      <c r="N2970"/>
    </row>
    <row r="2971" spans="14:14" x14ac:dyDescent="0.2">
      <c r="N2971"/>
    </row>
    <row r="2972" spans="14:14" x14ac:dyDescent="0.2">
      <c r="N2972"/>
    </row>
    <row r="2973" spans="14:14" x14ac:dyDescent="0.2">
      <c r="N2973"/>
    </row>
    <row r="2974" spans="14:14" x14ac:dyDescent="0.2">
      <c r="N2974"/>
    </row>
    <row r="2975" spans="14:14" x14ac:dyDescent="0.2">
      <c r="N2975"/>
    </row>
    <row r="2976" spans="14:14" x14ac:dyDescent="0.2">
      <c r="N2976"/>
    </row>
    <row r="2977" spans="14:14" x14ac:dyDescent="0.2">
      <c r="N2977"/>
    </row>
    <row r="2978" spans="14:14" x14ac:dyDescent="0.2">
      <c r="N2978"/>
    </row>
    <row r="2979" spans="14:14" x14ac:dyDescent="0.2">
      <c r="N2979"/>
    </row>
    <row r="2980" spans="14:14" x14ac:dyDescent="0.2">
      <c r="N2980"/>
    </row>
    <row r="2981" spans="14:14" x14ac:dyDescent="0.2">
      <c r="N2981"/>
    </row>
    <row r="2982" spans="14:14" x14ac:dyDescent="0.2">
      <c r="N2982"/>
    </row>
    <row r="2983" spans="14:14" x14ac:dyDescent="0.2">
      <c r="N2983"/>
    </row>
    <row r="2984" spans="14:14" x14ac:dyDescent="0.2">
      <c r="N2984"/>
    </row>
    <row r="2985" spans="14:14" x14ac:dyDescent="0.2">
      <c r="N2985"/>
    </row>
    <row r="2986" spans="14:14" x14ac:dyDescent="0.2">
      <c r="N2986"/>
    </row>
    <row r="2987" spans="14:14" x14ac:dyDescent="0.2">
      <c r="N2987"/>
    </row>
    <row r="2988" spans="14:14" x14ac:dyDescent="0.2">
      <c r="N2988"/>
    </row>
    <row r="2989" spans="14:14" x14ac:dyDescent="0.2">
      <c r="N2989"/>
    </row>
    <row r="2990" spans="14:14" x14ac:dyDescent="0.2">
      <c r="N2990"/>
    </row>
    <row r="2991" spans="14:14" x14ac:dyDescent="0.2">
      <c r="N2991"/>
    </row>
    <row r="2992" spans="14:14" x14ac:dyDescent="0.2">
      <c r="N2992"/>
    </row>
    <row r="2993" spans="14:14" x14ac:dyDescent="0.2">
      <c r="N2993"/>
    </row>
    <row r="2994" spans="14:14" x14ac:dyDescent="0.2">
      <c r="N2994"/>
    </row>
    <row r="2995" spans="14:14" x14ac:dyDescent="0.2">
      <c r="N2995"/>
    </row>
    <row r="2996" spans="14:14" x14ac:dyDescent="0.2">
      <c r="N2996"/>
    </row>
    <row r="2997" spans="14:14" x14ac:dyDescent="0.2">
      <c r="N2997"/>
    </row>
    <row r="2998" spans="14:14" x14ac:dyDescent="0.2">
      <c r="N2998"/>
    </row>
    <row r="2999" spans="14:14" x14ac:dyDescent="0.2">
      <c r="N2999"/>
    </row>
    <row r="3000" spans="14:14" x14ac:dyDescent="0.2">
      <c r="N3000"/>
    </row>
    <row r="3001" spans="14:14" x14ac:dyDescent="0.2">
      <c r="N3001"/>
    </row>
    <row r="3002" spans="14:14" x14ac:dyDescent="0.2">
      <c r="N3002"/>
    </row>
    <row r="3003" spans="14:14" x14ac:dyDescent="0.2">
      <c r="N3003"/>
    </row>
    <row r="3004" spans="14:14" x14ac:dyDescent="0.2">
      <c r="N3004"/>
    </row>
    <row r="3005" spans="14:14" x14ac:dyDescent="0.2">
      <c r="N3005"/>
    </row>
    <row r="3006" spans="14:14" x14ac:dyDescent="0.2">
      <c r="N3006"/>
    </row>
    <row r="3007" spans="14:14" x14ac:dyDescent="0.2">
      <c r="N3007"/>
    </row>
    <row r="3008" spans="14:14" x14ac:dyDescent="0.2">
      <c r="N3008"/>
    </row>
    <row r="3009" spans="14:14" x14ac:dyDescent="0.2">
      <c r="N3009"/>
    </row>
    <row r="3010" spans="14:14" x14ac:dyDescent="0.2">
      <c r="N3010"/>
    </row>
    <row r="3011" spans="14:14" x14ac:dyDescent="0.2">
      <c r="N3011"/>
    </row>
    <row r="3012" spans="14:14" x14ac:dyDescent="0.2">
      <c r="N3012"/>
    </row>
    <row r="3013" spans="14:14" x14ac:dyDescent="0.2">
      <c r="N3013"/>
    </row>
    <row r="3014" spans="14:14" x14ac:dyDescent="0.2">
      <c r="N3014"/>
    </row>
    <row r="3015" spans="14:14" x14ac:dyDescent="0.2">
      <c r="N3015"/>
    </row>
    <row r="3016" spans="14:14" x14ac:dyDescent="0.2">
      <c r="N3016"/>
    </row>
    <row r="3017" spans="14:14" x14ac:dyDescent="0.2">
      <c r="N3017"/>
    </row>
    <row r="3018" spans="14:14" x14ac:dyDescent="0.2">
      <c r="N3018"/>
    </row>
    <row r="3019" spans="14:14" x14ac:dyDescent="0.2">
      <c r="N3019"/>
    </row>
    <row r="3020" spans="14:14" x14ac:dyDescent="0.2">
      <c r="N3020"/>
    </row>
    <row r="3021" spans="14:14" x14ac:dyDescent="0.2">
      <c r="N3021"/>
    </row>
    <row r="3022" spans="14:14" x14ac:dyDescent="0.2">
      <c r="N3022"/>
    </row>
    <row r="3023" spans="14:14" x14ac:dyDescent="0.2">
      <c r="N3023"/>
    </row>
    <row r="3024" spans="14:14" x14ac:dyDescent="0.2">
      <c r="N3024"/>
    </row>
    <row r="3025" spans="14:14" x14ac:dyDescent="0.2">
      <c r="N3025"/>
    </row>
    <row r="3026" spans="14:14" x14ac:dyDescent="0.2">
      <c r="N3026"/>
    </row>
    <row r="3027" spans="14:14" x14ac:dyDescent="0.2">
      <c r="N3027"/>
    </row>
    <row r="3028" spans="14:14" x14ac:dyDescent="0.2">
      <c r="N3028"/>
    </row>
    <row r="3029" spans="14:14" x14ac:dyDescent="0.2">
      <c r="N3029"/>
    </row>
    <row r="3030" spans="14:14" x14ac:dyDescent="0.2">
      <c r="N3030"/>
    </row>
    <row r="3031" spans="14:14" x14ac:dyDescent="0.2">
      <c r="N3031"/>
    </row>
    <row r="3032" spans="14:14" x14ac:dyDescent="0.2">
      <c r="N3032"/>
    </row>
    <row r="3033" spans="14:14" x14ac:dyDescent="0.2">
      <c r="N3033"/>
    </row>
    <row r="3034" spans="14:14" x14ac:dyDescent="0.2">
      <c r="N3034"/>
    </row>
    <row r="3035" spans="14:14" x14ac:dyDescent="0.2">
      <c r="N3035"/>
    </row>
    <row r="3036" spans="14:14" x14ac:dyDescent="0.2">
      <c r="N3036"/>
    </row>
    <row r="3037" spans="14:14" x14ac:dyDescent="0.2">
      <c r="N3037"/>
    </row>
    <row r="3038" spans="14:14" x14ac:dyDescent="0.2">
      <c r="N3038"/>
    </row>
    <row r="3039" spans="14:14" x14ac:dyDescent="0.2">
      <c r="N3039"/>
    </row>
    <row r="3040" spans="14:14" x14ac:dyDescent="0.2">
      <c r="N3040"/>
    </row>
    <row r="3041" spans="14:14" x14ac:dyDescent="0.2">
      <c r="N3041"/>
    </row>
    <row r="3042" spans="14:14" x14ac:dyDescent="0.2">
      <c r="N3042"/>
    </row>
    <row r="3043" spans="14:14" x14ac:dyDescent="0.2">
      <c r="N3043"/>
    </row>
    <row r="3044" spans="14:14" x14ac:dyDescent="0.2">
      <c r="N3044"/>
    </row>
    <row r="3045" spans="14:14" x14ac:dyDescent="0.2">
      <c r="N3045"/>
    </row>
    <row r="3046" spans="14:14" x14ac:dyDescent="0.2">
      <c r="N3046"/>
    </row>
    <row r="3047" spans="14:14" x14ac:dyDescent="0.2">
      <c r="N3047"/>
    </row>
    <row r="3048" spans="14:14" x14ac:dyDescent="0.2">
      <c r="N3048"/>
    </row>
    <row r="3049" spans="14:14" x14ac:dyDescent="0.2">
      <c r="N3049"/>
    </row>
    <row r="3050" spans="14:14" x14ac:dyDescent="0.2">
      <c r="N3050"/>
    </row>
    <row r="3051" spans="14:14" x14ac:dyDescent="0.2">
      <c r="N3051"/>
    </row>
    <row r="3052" spans="14:14" x14ac:dyDescent="0.2">
      <c r="N3052"/>
    </row>
    <row r="3053" spans="14:14" x14ac:dyDescent="0.2">
      <c r="N3053"/>
    </row>
    <row r="3054" spans="14:14" x14ac:dyDescent="0.2">
      <c r="N3054"/>
    </row>
    <row r="3055" spans="14:14" x14ac:dyDescent="0.2">
      <c r="N3055"/>
    </row>
    <row r="3056" spans="14:14" x14ac:dyDescent="0.2">
      <c r="N3056"/>
    </row>
    <row r="3057" spans="14:14" x14ac:dyDescent="0.2">
      <c r="N3057"/>
    </row>
    <row r="3058" spans="14:14" x14ac:dyDescent="0.2">
      <c r="N3058"/>
    </row>
    <row r="3059" spans="14:14" x14ac:dyDescent="0.2">
      <c r="N3059"/>
    </row>
    <row r="3060" spans="14:14" x14ac:dyDescent="0.2">
      <c r="N3060"/>
    </row>
    <row r="3061" spans="14:14" x14ac:dyDescent="0.2">
      <c r="N3061"/>
    </row>
    <row r="3062" spans="14:14" x14ac:dyDescent="0.2">
      <c r="N3062"/>
    </row>
    <row r="3063" spans="14:14" x14ac:dyDescent="0.2">
      <c r="N3063"/>
    </row>
    <row r="3064" spans="14:14" x14ac:dyDescent="0.2">
      <c r="N3064"/>
    </row>
    <row r="3065" spans="14:14" x14ac:dyDescent="0.2">
      <c r="N3065"/>
    </row>
    <row r="3066" spans="14:14" x14ac:dyDescent="0.2">
      <c r="N3066"/>
    </row>
    <row r="3067" spans="14:14" x14ac:dyDescent="0.2">
      <c r="N3067"/>
    </row>
    <row r="3068" spans="14:14" x14ac:dyDescent="0.2">
      <c r="N3068"/>
    </row>
    <row r="3069" spans="14:14" x14ac:dyDescent="0.2">
      <c r="N3069"/>
    </row>
    <row r="3070" spans="14:14" x14ac:dyDescent="0.2">
      <c r="N3070"/>
    </row>
    <row r="3071" spans="14:14" x14ac:dyDescent="0.2">
      <c r="N3071"/>
    </row>
    <row r="3072" spans="14:14" x14ac:dyDescent="0.2">
      <c r="N3072"/>
    </row>
    <row r="3073" spans="14:14" x14ac:dyDescent="0.2">
      <c r="N3073"/>
    </row>
    <row r="3074" spans="14:14" x14ac:dyDescent="0.2">
      <c r="N3074"/>
    </row>
    <row r="3075" spans="14:14" x14ac:dyDescent="0.2">
      <c r="N3075"/>
    </row>
    <row r="3076" spans="14:14" x14ac:dyDescent="0.2">
      <c r="N3076"/>
    </row>
    <row r="3077" spans="14:14" x14ac:dyDescent="0.2">
      <c r="N3077"/>
    </row>
    <row r="3078" spans="14:14" x14ac:dyDescent="0.2">
      <c r="N3078"/>
    </row>
    <row r="3079" spans="14:14" x14ac:dyDescent="0.2">
      <c r="N3079"/>
    </row>
    <row r="3080" spans="14:14" x14ac:dyDescent="0.2">
      <c r="N3080"/>
    </row>
    <row r="3081" spans="14:14" x14ac:dyDescent="0.2">
      <c r="N3081"/>
    </row>
    <row r="3082" spans="14:14" x14ac:dyDescent="0.2">
      <c r="N3082"/>
    </row>
    <row r="3083" spans="14:14" x14ac:dyDescent="0.2">
      <c r="N3083"/>
    </row>
    <row r="3084" spans="14:14" x14ac:dyDescent="0.2">
      <c r="N3084"/>
    </row>
    <row r="3085" spans="14:14" x14ac:dyDescent="0.2">
      <c r="N3085"/>
    </row>
    <row r="3086" spans="14:14" x14ac:dyDescent="0.2">
      <c r="N3086"/>
    </row>
    <row r="3087" spans="14:14" x14ac:dyDescent="0.2">
      <c r="N3087"/>
    </row>
    <row r="3088" spans="14:14" x14ac:dyDescent="0.2">
      <c r="N3088"/>
    </row>
    <row r="3089" spans="14:14" x14ac:dyDescent="0.2">
      <c r="N3089"/>
    </row>
    <row r="3090" spans="14:14" x14ac:dyDescent="0.2">
      <c r="N3090"/>
    </row>
    <row r="3091" spans="14:14" x14ac:dyDescent="0.2">
      <c r="N3091"/>
    </row>
    <row r="3092" spans="14:14" x14ac:dyDescent="0.2">
      <c r="N3092"/>
    </row>
    <row r="3093" spans="14:14" x14ac:dyDescent="0.2">
      <c r="N3093"/>
    </row>
    <row r="3094" spans="14:14" x14ac:dyDescent="0.2">
      <c r="N3094"/>
    </row>
    <row r="3095" spans="14:14" x14ac:dyDescent="0.2">
      <c r="N3095"/>
    </row>
    <row r="3096" spans="14:14" x14ac:dyDescent="0.2">
      <c r="N3096"/>
    </row>
    <row r="3097" spans="14:14" x14ac:dyDescent="0.2">
      <c r="N3097"/>
    </row>
    <row r="3098" spans="14:14" x14ac:dyDescent="0.2">
      <c r="N3098"/>
    </row>
    <row r="3099" spans="14:14" x14ac:dyDescent="0.2">
      <c r="N3099"/>
    </row>
    <row r="3100" spans="14:14" x14ac:dyDescent="0.2">
      <c r="N3100"/>
    </row>
    <row r="3101" spans="14:14" x14ac:dyDescent="0.2">
      <c r="N3101"/>
    </row>
    <row r="3102" spans="14:14" x14ac:dyDescent="0.2">
      <c r="N3102"/>
    </row>
    <row r="3103" spans="14:14" x14ac:dyDescent="0.2">
      <c r="N3103"/>
    </row>
    <row r="3104" spans="14:14" x14ac:dyDescent="0.2">
      <c r="N3104"/>
    </row>
    <row r="3105" spans="14:14" x14ac:dyDescent="0.2">
      <c r="N3105"/>
    </row>
    <row r="3106" spans="14:14" x14ac:dyDescent="0.2">
      <c r="N3106"/>
    </row>
    <row r="3107" spans="14:14" x14ac:dyDescent="0.2">
      <c r="N3107"/>
    </row>
    <row r="3108" spans="14:14" x14ac:dyDescent="0.2">
      <c r="N3108"/>
    </row>
    <row r="3109" spans="14:14" x14ac:dyDescent="0.2">
      <c r="N3109"/>
    </row>
    <row r="3110" spans="14:14" x14ac:dyDescent="0.2">
      <c r="N3110"/>
    </row>
    <row r="3111" spans="14:14" x14ac:dyDescent="0.2">
      <c r="N3111"/>
    </row>
    <row r="3112" spans="14:14" x14ac:dyDescent="0.2">
      <c r="N3112"/>
    </row>
    <row r="3113" spans="14:14" x14ac:dyDescent="0.2">
      <c r="N3113"/>
    </row>
    <row r="3114" spans="14:14" x14ac:dyDescent="0.2">
      <c r="N3114"/>
    </row>
    <row r="3115" spans="14:14" x14ac:dyDescent="0.2">
      <c r="N3115"/>
    </row>
    <row r="3116" spans="14:14" x14ac:dyDescent="0.2">
      <c r="N3116"/>
    </row>
    <row r="3117" spans="14:14" x14ac:dyDescent="0.2">
      <c r="N3117"/>
    </row>
    <row r="3118" spans="14:14" x14ac:dyDescent="0.2">
      <c r="N3118"/>
    </row>
    <row r="3119" spans="14:14" x14ac:dyDescent="0.2">
      <c r="N3119"/>
    </row>
    <row r="3120" spans="14:14" x14ac:dyDescent="0.2">
      <c r="N3120"/>
    </row>
    <row r="3121" spans="14:14" x14ac:dyDescent="0.2">
      <c r="N3121"/>
    </row>
    <row r="3122" spans="14:14" x14ac:dyDescent="0.2">
      <c r="N3122"/>
    </row>
    <row r="3123" spans="14:14" x14ac:dyDescent="0.2">
      <c r="N3123"/>
    </row>
    <row r="3124" spans="14:14" x14ac:dyDescent="0.2">
      <c r="N3124"/>
    </row>
    <row r="3125" spans="14:14" x14ac:dyDescent="0.2">
      <c r="N3125"/>
    </row>
    <row r="3126" spans="14:14" x14ac:dyDescent="0.2">
      <c r="N3126"/>
    </row>
    <row r="3127" spans="14:14" x14ac:dyDescent="0.2">
      <c r="N3127"/>
    </row>
    <row r="3128" spans="14:14" x14ac:dyDescent="0.2">
      <c r="N3128"/>
    </row>
    <row r="3129" spans="14:14" x14ac:dyDescent="0.2">
      <c r="N3129"/>
    </row>
    <row r="3130" spans="14:14" x14ac:dyDescent="0.2">
      <c r="N3130"/>
    </row>
    <row r="3131" spans="14:14" x14ac:dyDescent="0.2">
      <c r="N3131"/>
    </row>
    <row r="3132" spans="14:14" x14ac:dyDescent="0.2">
      <c r="N3132"/>
    </row>
    <row r="3133" spans="14:14" x14ac:dyDescent="0.2">
      <c r="N3133"/>
    </row>
    <row r="3134" spans="14:14" x14ac:dyDescent="0.2">
      <c r="N3134"/>
    </row>
    <row r="3135" spans="14:14" x14ac:dyDescent="0.2">
      <c r="N3135"/>
    </row>
    <row r="3136" spans="14:14" x14ac:dyDescent="0.2">
      <c r="N3136"/>
    </row>
    <row r="3137" spans="14:14" x14ac:dyDescent="0.2">
      <c r="N3137"/>
    </row>
    <row r="3138" spans="14:14" x14ac:dyDescent="0.2">
      <c r="N3138"/>
    </row>
    <row r="3139" spans="14:14" x14ac:dyDescent="0.2">
      <c r="N3139"/>
    </row>
    <row r="3140" spans="14:14" x14ac:dyDescent="0.2">
      <c r="N3140"/>
    </row>
    <row r="3141" spans="14:14" x14ac:dyDescent="0.2">
      <c r="N3141"/>
    </row>
    <row r="3142" spans="14:14" x14ac:dyDescent="0.2">
      <c r="N3142"/>
    </row>
    <row r="3143" spans="14:14" x14ac:dyDescent="0.2">
      <c r="N3143"/>
    </row>
    <row r="3144" spans="14:14" x14ac:dyDescent="0.2">
      <c r="N3144"/>
    </row>
    <row r="3145" spans="14:14" x14ac:dyDescent="0.2">
      <c r="N3145"/>
    </row>
    <row r="3146" spans="14:14" x14ac:dyDescent="0.2">
      <c r="N3146"/>
    </row>
    <row r="3147" spans="14:14" x14ac:dyDescent="0.2">
      <c r="N3147"/>
    </row>
    <row r="3148" spans="14:14" x14ac:dyDescent="0.2">
      <c r="N3148"/>
    </row>
    <row r="3149" spans="14:14" x14ac:dyDescent="0.2">
      <c r="N3149"/>
    </row>
    <row r="3150" spans="14:14" x14ac:dyDescent="0.2">
      <c r="N3150"/>
    </row>
    <row r="3151" spans="14:14" x14ac:dyDescent="0.2">
      <c r="N3151"/>
    </row>
    <row r="3152" spans="14:14" x14ac:dyDescent="0.2">
      <c r="N3152"/>
    </row>
    <row r="3153" spans="14:14" x14ac:dyDescent="0.2">
      <c r="N3153"/>
    </row>
    <row r="3154" spans="14:14" x14ac:dyDescent="0.2">
      <c r="N3154"/>
    </row>
    <row r="3155" spans="14:14" x14ac:dyDescent="0.2">
      <c r="N3155"/>
    </row>
    <row r="3156" spans="14:14" x14ac:dyDescent="0.2">
      <c r="N3156"/>
    </row>
    <row r="3157" spans="14:14" x14ac:dyDescent="0.2">
      <c r="N3157"/>
    </row>
    <row r="3158" spans="14:14" x14ac:dyDescent="0.2">
      <c r="N3158"/>
    </row>
    <row r="3159" spans="14:14" x14ac:dyDescent="0.2">
      <c r="N3159"/>
    </row>
    <row r="3160" spans="14:14" x14ac:dyDescent="0.2">
      <c r="N3160"/>
    </row>
    <row r="3161" spans="14:14" x14ac:dyDescent="0.2">
      <c r="N3161"/>
    </row>
    <row r="3162" spans="14:14" x14ac:dyDescent="0.2">
      <c r="N3162"/>
    </row>
    <row r="3163" spans="14:14" x14ac:dyDescent="0.2">
      <c r="N3163"/>
    </row>
    <row r="3164" spans="14:14" x14ac:dyDescent="0.2">
      <c r="N3164"/>
    </row>
    <row r="3165" spans="14:14" x14ac:dyDescent="0.2">
      <c r="N3165"/>
    </row>
    <row r="3166" spans="14:14" x14ac:dyDescent="0.2">
      <c r="N3166"/>
    </row>
    <row r="3167" spans="14:14" x14ac:dyDescent="0.2">
      <c r="N3167"/>
    </row>
    <row r="3168" spans="14:14" x14ac:dyDescent="0.2">
      <c r="N3168"/>
    </row>
    <row r="3169" spans="14:14" x14ac:dyDescent="0.2">
      <c r="N3169"/>
    </row>
    <row r="3170" spans="14:14" x14ac:dyDescent="0.2">
      <c r="N3170"/>
    </row>
    <row r="3171" spans="14:14" x14ac:dyDescent="0.2">
      <c r="N3171"/>
    </row>
    <row r="3172" spans="14:14" x14ac:dyDescent="0.2">
      <c r="N3172"/>
    </row>
    <row r="3173" spans="14:14" x14ac:dyDescent="0.2">
      <c r="N3173"/>
    </row>
    <row r="3174" spans="14:14" x14ac:dyDescent="0.2">
      <c r="N3174"/>
    </row>
    <row r="3175" spans="14:14" x14ac:dyDescent="0.2">
      <c r="N3175"/>
    </row>
    <row r="3176" spans="14:14" x14ac:dyDescent="0.2">
      <c r="N3176"/>
    </row>
    <row r="3177" spans="14:14" x14ac:dyDescent="0.2">
      <c r="N3177"/>
    </row>
    <row r="3178" spans="14:14" x14ac:dyDescent="0.2">
      <c r="N3178"/>
    </row>
    <row r="3179" spans="14:14" x14ac:dyDescent="0.2">
      <c r="N3179"/>
    </row>
    <row r="3180" spans="14:14" x14ac:dyDescent="0.2">
      <c r="N3180"/>
    </row>
    <row r="3181" spans="14:14" x14ac:dyDescent="0.2">
      <c r="N3181"/>
    </row>
    <row r="3182" spans="14:14" x14ac:dyDescent="0.2">
      <c r="N3182"/>
    </row>
    <row r="3183" spans="14:14" x14ac:dyDescent="0.2">
      <c r="N3183"/>
    </row>
    <row r="3184" spans="14:14" x14ac:dyDescent="0.2">
      <c r="N3184"/>
    </row>
    <row r="3185" spans="14:14" x14ac:dyDescent="0.2">
      <c r="N3185"/>
    </row>
    <row r="3186" spans="14:14" x14ac:dyDescent="0.2">
      <c r="N3186"/>
    </row>
    <row r="3187" spans="14:14" x14ac:dyDescent="0.2">
      <c r="N3187"/>
    </row>
    <row r="3188" spans="14:14" x14ac:dyDescent="0.2">
      <c r="N3188"/>
    </row>
    <row r="3189" spans="14:14" x14ac:dyDescent="0.2">
      <c r="N3189"/>
    </row>
    <row r="3190" spans="14:14" x14ac:dyDescent="0.2">
      <c r="N3190"/>
    </row>
    <row r="3191" spans="14:14" x14ac:dyDescent="0.2">
      <c r="N3191"/>
    </row>
    <row r="3192" spans="14:14" x14ac:dyDescent="0.2">
      <c r="N3192"/>
    </row>
    <row r="3193" spans="14:14" x14ac:dyDescent="0.2">
      <c r="N3193"/>
    </row>
    <row r="3194" spans="14:14" x14ac:dyDescent="0.2">
      <c r="N3194"/>
    </row>
    <row r="3195" spans="14:14" x14ac:dyDescent="0.2">
      <c r="N3195"/>
    </row>
    <row r="3196" spans="14:14" x14ac:dyDescent="0.2">
      <c r="N3196"/>
    </row>
    <row r="3197" spans="14:14" x14ac:dyDescent="0.2">
      <c r="N3197"/>
    </row>
    <row r="3198" spans="14:14" x14ac:dyDescent="0.2">
      <c r="N3198"/>
    </row>
    <row r="3199" spans="14:14" x14ac:dyDescent="0.2">
      <c r="N3199"/>
    </row>
    <row r="3200" spans="14:14" x14ac:dyDescent="0.2">
      <c r="N3200"/>
    </row>
    <row r="3201" spans="14:14" x14ac:dyDescent="0.2">
      <c r="N3201"/>
    </row>
    <row r="3202" spans="14:14" x14ac:dyDescent="0.2">
      <c r="N3202"/>
    </row>
    <row r="3203" spans="14:14" x14ac:dyDescent="0.2">
      <c r="N3203"/>
    </row>
    <row r="3204" spans="14:14" x14ac:dyDescent="0.2">
      <c r="N3204"/>
    </row>
    <row r="3205" spans="14:14" x14ac:dyDescent="0.2">
      <c r="N3205"/>
    </row>
    <row r="3206" spans="14:14" x14ac:dyDescent="0.2">
      <c r="N3206"/>
    </row>
    <row r="3207" spans="14:14" x14ac:dyDescent="0.2">
      <c r="N3207"/>
    </row>
    <row r="3208" spans="14:14" x14ac:dyDescent="0.2">
      <c r="N3208"/>
    </row>
    <row r="3209" spans="14:14" x14ac:dyDescent="0.2">
      <c r="N3209"/>
    </row>
    <row r="3210" spans="14:14" x14ac:dyDescent="0.2">
      <c r="N3210"/>
    </row>
    <row r="3211" spans="14:14" x14ac:dyDescent="0.2">
      <c r="N3211"/>
    </row>
    <row r="3212" spans="14:14" x14ac:dyDescent="0.2">
      <c r="N3212"/>
    </row>
    <row r="3213" spans="14:14" x14ac:dyDescent="0.2">
      <c r="N3213"/>
    </row>
    <row r="3214" spans="14:14" x14ac:dyDescent="0.2">
      <c r="N3214"/>
    </row>
    <row r="3215" spans="14:14" x14ac:dyDescent="0.2">
      <c r="N3215"/>
    </row>
    <row r="3216" spans="14:14" x14ac:dyDescent="0.2">
      <c r="N3216"/>
    </row>
    <row r="3217" spans="14:14" x14ac:dyDescent="0.2">
      <c r="N3217"/>
    </row>
    <row r="3218" spans="14:14" x14ac:dyDescent="0.2">
      <c r="N3218"/>
    </row>
    <row r="3219" spans="14:14" x14ac:dyDescent="0.2">
      <c r="N3219"/>
    </row>
    <row r="3220" spans="14:14" x14ac:dyDescent="0.2">
      <c r="N3220"/>
    </row>
    <row r="3221" spans="14:14" x14ac:dyDescent="0.2">
      <c r="N3221"/>
    </row>
    <row r="3222" spans="14:14" x14ac:dyDescent="0.2">
      <c r="N3222"/>
    </row>
    <row r="3223" spans="14:14" x14ac:dyDescent="0.2">
      <c r="N3223"/>
    </row>
    <row r="3224" spans="14:14" x14ac:dyDescent="0.2">
      <c r="N3224"/>
    </row>
    <row r="3225" spans="14:14" x14ac:dyDescent="0.2">
      <c r="N3225"/>
    </row>
    <row r="3226" spans="14:14" x14ac:dyDescent="0.2">
      <c r="N3226"/>
    </row>
    <row r="3227" spans="14:14" x14ac:dyDescent="0.2">
      <c r="N3227"/>
    </row>
    <row r="3228" spans="14:14" x14ac:dyDescent="0.2">
      <c r="N3228"/>
    </row>
    <row r="3229" spans="14:14" x14ac:dyDescent="0.2">
      <c r="N3229"/>
    </row>
    <row r="3230" spans="14:14" x14ac:dyDescent="0.2">
      <c r="N3230"/>
    </row>
    <row r="3231" spans="14:14" x14ac:dyDescent="0.2">
      <c r="N3231"/>
    </row>
    <row r="3232" spans="14:14" x14ac:dyDescent="0.2">
      <c r="N3232"/>
    </row>
    <row r="3233" spans="14:14" x14ac:dyDescent="0.2">
      <c r="N3233"/>
    </row>
    <row r="3234" spans="14:14" x14ac:dyDescent="0.2">
      <c r="N3234"/>
    </row>
    <row r="3235" spans="14:14" x14ac:dyDescent="0.2">
      <c r="N3235"/>
    </row>
    <row r="3236" spans="14:14" x14ac:dyDescent="0.2">
      <c r="N3236"/>
    </row>
    <row r="3237" spans="14:14" x14ac:dyDescent="0.2">
      <c r="N3237"/>
    </row>
    <row r="3238" spans="14:14" x14ac:dyDescent="0.2">
      <c r="N3238"/>
    </row>
    <row r="3239" spans="14:14" x14ac:dyDescent="0.2">
      <c r="N3239"/>
    </row>
    <row r="3240" spans="14:14" x14ac:dyDescent="0.2">
      <c r="N3240"/>
    </row>
    <row r="3241" spans="14:14" x14ac:dyDescent="0.2">
      <c r="N3241"/>
    </row>
    <row r="3242" spans="14:14" x14ac:dyDescent="0.2">
      <c r="N3242"/>
    </row>
    <row r="3243" spans="14:14" x14ac:dyDescent="0.2">
      <c r="N3243"/>
    </row>
    <row r="3244" spans="14:14" x14ac:dyDescent="0.2">
      <c r="N3244"/>
    </row>
    <row r="3245" spans="14:14" x14ac:dyDescent="0.2">
      <c r="N3245"/>
    </row>
    <row r="3246" spans="14:14" x14ac:dyDescent="0.2">
      <c r="N3246"/>
    </row>
    <row r="3247" spans="14:14" x14ac:dyDescent="0.2">
      <c r="N3247"/>
    </row>
    <row r="3248" spans="14:14" x14ac:dyDescent="0.2">
      <c r="N3248"/>
    </row>
    <row r="3249" spans="14:14" x14ac:dyDescent="0.2">
      <c r="N3249"/>
    </row>
    <row r="3250" spans="14:14" x14ac:dyDescent="0.2">
      <c r="N3250"/>
    </row>
    <row r="3251" spans="14:14" x14ac:dyDescent="0.2">
      <c r="N3251"/>
    </row>
    <row r="3252" spans="14:14" x14ac:dyDescent="0.2">
      <c r="N3252"/>
    </row>
    <row r="3253" spans="14:14" x14ac:dyDescent="0.2">
      <c r="N3253"/>
    </row>
    <row r="3254" spans="14:14" x14ac:dyDescent="0.2">
      <c r="N3254"/>
    </row>
    <row r="3255" spans="14:14" x14ac:dyDescent="0.2">
      <c r="N3255"/>
    </row>
    <row r="3256" spans="14:14" x14ac:dyDescent="0.2">
      <c r="N3256"/>
    </row>
    <row r="3257" spans="14:14" x14ac:dyDescent="0.2">
      <c r="N3257"/>
    </row>
    <row r="3258" spans="14:14" x14ac:dyDescent="0.2">
      <c r="N3258"/>
    </row>
    <row r="3259" spans="14:14" x14ac:dyDescent="0.2">
      <c r="N3259"/>
    </row>
    <row r="3260" spans="14:14" x14ac:dyDescent="0.2">
      <c r="N3260"/>
    </row>
    <row r="3261" spans="14:14" x14ac:dyDescent="0.2">
      <c r="N3261"/>
    </row>
    <row r="3262" spans="14:14" x14ac:dyDescent="0.2">
      <c r="N3262"/>
    </row>
    <row r="3263" spans="14:14" x14ac:dyDescent="0.2">
      <c r="N3263"/>
    </row>
    <row r="3264" spans="14:14" x14ac:dyDescent="0.2">
      <c r="N3264"/>
    </row>
    <row r="3265" spans="14:14" x14ac:dyDescent="0.2">
      <c r="N3265"/>
    </row>
    <row r="3266" spans="14:14" x14ac:dyDescent="0.2">
      <c r="N3266"/>
    </row>
    <row r="3267" spans="14:14" x14ac:dyDescent="0.2">
      <c r="N3267"/>
    </row>
    <row r="3268" spans="14:14" x14ac:dyDescent="0.2">
      <c r="N3268"/>
    </row>
    <row r="3269" spans="14:14" x14ac:dyDescent="0.2">
      <c r="N3269"/>
    </row>
    <row r="3270" spans="14:14" x14ac:dyDescent="0.2">
      <c r="N3270"/>
    </row>
    <row r="3271" spans="14:14" x14ac:dyDescent="0.2">
      <c r="N3271"/>
    </row>
    <row r="3272" spans="14:14" x14ac:dyDescent="0.2">
      <c r="N3272"/>
    </row>
    <row r="3273" spans="14:14" x14ac:dyDescent="0.2">
      <c r="N3273"/>
    </row>
    <row r="3274" spans="14:14" x14ac:dyDescent="0.2">
      <c r="N3274"/>
    </row>
    <row r="3275" spans="14:14" x14ac:dyDescent="0.2">
      <c r="N3275"/>
    </row>
    <row r="3276" spans="14:14" x14ac:dyDescent="0.2">
      <c r="N3276"/>
    </row>
    <row r="3277" spans="14:14" x14ac:dyDescent="0.2">
      <c r="N3277"/>
    </row>
    <row r="3278" spans="14:14" x14ac:dyDescent="0.2">
      <c r="N3278"/>
    </row>
    <row r="3279" spans="14:14" x14ac:dyDescent="0.2">
      <c r="N3279"/>
    </row>
    <row r="3280" spans="14:14" x14ac:dyDescent="0.2">
      <c r="N3280"/>
    </row>
    <row r="3281" spans="14:14" x14ac:dyDescent="0.2">
      <c r="N3281"/>
    </row>
    <row r="3282" spans="14:14" x14ac:dyDescent="0.2">
      <c r="N3282"/>
    </row>
    <row r="3283" spans="14:14" x14ac:dyDescent="0.2">
      <c r="N3283"/>
    </row>
    <row r="3284" spans="14:14" x14ac:dyDescent="0.2">
      <c r="N3284"/>
    </row>
    <row r="3285" spans="14:14" x14ac:dyDescent="0.2">
      <c r="N3285"/>
    </row>
    <row r="3286" spans="14:14" x14ac:dyDescent="0.2">
      <c r="N3286"/>
    </row>
    <row r="3287" spans="14:14" x14ac:dyDescent="0.2">
      <c r="N3287"/>
    </row>
    <row r="3288" spans="14:14" x14ac:dyDescent="0.2">
      <c r="N3288"/>
    </row>
    <row r="3289" spans="14:14" x14ac:dyDescent="0.2">
      <c r="N3289"/>
    </row>
    <row r="3290" spans="14:14" x14ac:dyDescent="0.2">
      <c r="N3290"/>
    </row>
    <row r="3291" spans="14:14" x14ac:dyDescent="0.2">
      <c r="N3291"/>
    </row>
    <row r="3292" spans="14:14" x14ac:dyDescent="0.2">
      <c r="N3292"/>
    </row>
    <row r="3293" spans="14:14" x14ac:dyDescent="0.2">
      <c r="N3293"/>
    </row>
    <row r="3294" spans="14:14" x14ac:dyDescent="0.2">
      <c r="N3294"/>
    </row>
    <row r="3295" spans="14:14" x14ac:dyDescent="0.2">
      <c r="N3295"/>
    </row>
    <row r="3296" spans="14:14" x14ac:dyDescent="0.2">
      <c r="N3296"/>
    </row>
    <row r="3297" spans="14:14" x14ac:dyDescent="0.2">
      <c r="N3297"/>
    </row>
    <row r="3298" spans="14:14" x14ac:dyDescent="0.2">
      <c r="N3298"/>
    </row>
    <row r="3299" spans="14:14" x14ac:dyDescent="0.2">
      <c r="N3299"/>
    </row>
    <row r="3300" spans="14:14" x14ac:dyDescent="0.2">
      <c r="N3300"/>
    </row>
    <row r="3301" spans="14:14" x14ac:dyDescent="0.2">
      <c r="N3301"/>
    </row>
    <row r="3302" spans="14:14" x14ac:dyDescent="0.2">
      <c r="N3302"/>
    </row>
    <row r="3303" spans="14:14" x14ac:dyDescent="0.2">
      <c r="N3303"/>
    </row>
    <row r="3304" spans="14:14" x14ac:dyDescent="0.2">
      <c r="N3304"/>
    </row>
    <row r="3305" spans="14:14" x14ac:dyDescent="0.2">
      <c r="N3305"/>
    </row>
    <row r="3306" spans="14:14" x14ac:dyDescent="0.2">
      <c r="N3306"/>
    </row>
    <row r="3307" spans="14:14" x14ac:dyDescent="0.2">
      <c r="N3307"/>
    </row>
    <row r="3308" spans="14:14" x14ac:dyDescent="0.2">
      <c r="N3308"/>
    </row>
    <row r="3309" spans="14:14" x14ac:dyDescent="0.2">
      <c r="N3309"/>
    </row>
    <row r="3310" spans="14:14" x14ac:dyDescent="0.2">
      <c r="N3310"/>
    </row>
    <row r="3311" spans="14:14" x14ac:dyDescent="0.2">
      <c r="N3311"/>
    </row>
    <row r="3312" spans="14:14" x14ac:dyDescent="0.2">
      <c r="N3312"/>
    </row>
    <row r="3313" spans="14:14" x14ac:dyDescent="0.2">
      <c r="N3313"/>
    </row>
    <row r="3314" spans="14:14" x14ac:dyDescent="0.2">
      <c r="N3314"/>
    </row>
    <row r="3315" spans="14:14" x14ac:dyDescent="0.2">
      <c r="N3315"/>
    </row>
    <row r="3316" spans="14:14" x14ac:dyDescent="0.2">
      <c r="N3316"/>
    </row>
    <row r="3317" spans="14:14" x14ac:dyDescent="0.2">
      <c r="N3317"/>
    </row>
    <row r="3318" spans="14:14" x14ac:dyDescent="0.2">
      <c r="N3318"/>
    </row>
    <row r="3319" spans="14:14" x14ac:dyDescent="0.2">
      <c r="N3319"/>
    </row>
    <row r="3320" spans="14:14" x14ac:dyDescent="0.2">
      <c r="N3320"/>
    </row>
    <row r="3321" spans="14:14" x14ac:dyDescent="0.2">
      <c r="N3321"/>
    </row>
    <row r="3322" spans="14:14" x14ac:dyDescent="0.2">
      <c r="N3322"/>
    </row>
    <row r="3323" spans="14:14" x14ac:dyDescent="0.2">
      <c r="N3323"/>
    </row>
    <row r="3324" spans="14:14" x14ac:dyDescent="0.2">
      <c r="N3324"/>
    </row>
    <row r="3325" spans="14:14" x14ac:dyDescent="0.2">
      <c r="N3325"/>
    </row>
    <row r="3326" spans="14:14" x14ac:dyDescent="0.2">
      <c r="N3326"/>
    </row>
    <row r="3327" spans="14:14" x14ac:dyDescent="0.2">
      <c r="N3327"/>
    </row>
    <row r="3328" spans="14:14" x14ac:dyDescent="0.2">
      <c r="N3328"/>
    </row>
    <row r="3329" spans="14:14" x14ac:dyDescent="0.2">
      <c r="N3329"/>
    </row>
    <row r="3330" spans="14:14" x14ac:dyDescent="0.2">
      <c r="N3330"/>
    </row>
    <row r="3331" spans="14:14" x14ac:dyDescent="0.2">
      <c r="N3331"/>
    </row>
    <row r="3332" spans="14:14" x14ac:dyDescent="0.2">
      <c r="N3332"/>
    </row>
    <row r="3333" spans="14:14" x14ac:dyDescent="0.2">
      <c r="N3333"/>
    </row>
    <row r="3334" spans="14:14" x14ac:dyDescent="0.2">
      <c r="N3334"/>
    </row>
    <row r="3335" spans="14:14" x14ac:dyDescent="0.2">
      <c r="N3335"/>
    </row>
    <row r="3336" spans="14:14" x14ac:dyDescent="0.2">
      <c r="N3336"/>
    </row>
    <row r="3337" spans="14:14" x14ac:dyDescent="0.2">
      <c r="N3337"/>
    </row>
    <row r="3338" spans="14:14" x14ac:dyDescent="0.2">
      <c r="N3338"/>
    </row>
    <row r="3339" spans="14:14" x14ac:dyDescent="0.2">
      <c r="N3339"/>
    </row>
    <row r="3340" spans="14:14" x14ac:dyDescent="0.2">
      <c r="N3340"/>
    </row>
    <row r="3341" spans="14:14" x14ac:dyDescent="0.2">
      <c r="N3341"/>
    </row>
    <row r="3342" spans="14:14" x14ac:dyDescent="0.2">
      <c r="N3342"/>
    </row>
    <row r="3343" spans="14:14" x14ac:dyDescent="0.2">
      <c r="N3343"/>
    </row>
    <row r="3344" spans="14:14" x14ac:dyDescent="0.2">
      <c r="N3344"/>
    </row>
    <row r="3345" spans="14:14" x14ac:dyDescent="0.2">
      <c r="N3345"/>
    </row>
    <row r="3346" spans="14:14" x14ac:dyDescent="0.2">
      <c r="N3346"/>
    </row>
    <row r="3347" spans="14:14" x14ac:dyDescent="0.2">
      <c r="N3347"/>
    </row>
    <row r="3348" spans="14:14" x14ac:dyDescent="0.2">
      <c r="N3348"/>
    </row>
    <row r="3349" spans="14:14" x14ac:dyDescent="0.2">
      <c r="N3349"/>
    </row>
    <row r="3350" spans="14:14" x14ac:dyDescent="0.2">
      <c r="N3350"/>
    </row>
    <row r="3351" spans="14:14" x14ac:dyDescent="0.2">
      <c r="N3351"/>
    </row>
    <row r="3352" spans="14:14" x14ac:dyDescent="0.2">
      <c r="N3352"/>
    </row>
    <row r="3353" spans="14:14" x14ac:dyDescent="0.2">
      <c r="N3353"/>
    </row>
    <row r="3354" spans="14:14" x14ac:dyDescent="0.2">
      <c r="N3354"/>
    </row>
    <row r="3355" spans="14:14" x14ac:dyDescent="0.2">
      <c r="N3355"/>
    </row>
    <row r="3356" spans="14:14" x14ac:dyDescent="0.2">
      <c r="N3356"/>
    </row>
    <row r="3357" spans="14:14" x14ac:dyDescent="0.2">
      <c r="N3357"/>
    </row>
    <row r="3358" spans="14:14" x14ac:dyDescent="0.2">
      <c r="N3358"/>
    </row>
    <row r="3359" spans="14:14" x14ac:dyDescent="0.2">
      <c r="N3359"/>
    </row>
    <row r="3360" spans="14:14" x14ac:dyDescent="0.2">
      <c r="N3360"/>
    </row>
    <row r="3361" spans="14:14" x14ac:dyDescent="0.2">
      <c r="N3361"/>
    </row>
    <row r="3362" spans="14:14" x14ac:dyDescent="0.2">
      <c r="N3362"/>
    </row>
    <row r="3363" spans="14:14" x14ac:dyDescent="0.2">
      <c r="N3363"/>
    </row>
    <row r="3364" spans="14:14" x14ac:dyDescent="0.2">
      <c r="N3364"/>
    </row>
    <row r="3365" spans="14:14" x14ac:dyDescent="0.2">
      <c r="N3365"/>
    </row>
    <row r="3366" spans="14:14" x14ac:dyDescent="0.2">
      <c r="N3366"/>
    </row>
    <row r="3367" spans="14:14" x14ac:dyDescent="0.2">
      <c r="N3367"/>
    </row>
    <row r="3368" spans="14:14" x14ac:dyDescent="0.2">
      <c r="N3368"/>
    </row>
    <row r="3369" spans="14:14" x14ac:dyDescent="0.2">
      <c r="N3369"/>
    </row>
    <row r="3370" spans="14:14" x14ac:dyDescent="0.2">
      <c r="N3370"/>
    </row>
    <row r="3371" spans="14:14" x14ac:dyDescent="0.2">
      <c r="N3371"/>
    </row>
    <row r="3372" spans="14:14" x14ac:dyDescent="0.2">
      <c r="N3372"/>
    </row>
    <row r="3373" spans="14:14" x14ac:dyDescent="0.2">
      <c r="N3373"/>
    </row>
    <row r="3374" spans="14:14" x14ac:dyDescent="0.2">
      <c r="N3374"/>
    </row>
    <row r="3375" spans="14:14" x14ac:dyDescent="0.2">
      <c r="N3375"/>
    </row>
    <row r="3376" spans="14:14" x14ac:dyDescent="0.2">
      <c r="N3376"/>
    </row>
    <row r="3377" spans="14:14" x14ac:dyDescent="0.2">
      <c r="N3377"/>
    </row>
    <row r="3378" spans="14:14" x14ac:dyDescent="0.2">
      <c r="N3378"/>
    </row>
    <row r="3379" spans="14:14" x14ac:dyDescent="0.2">
      <c r="N3379"/>
    </row>
    <row r="3380" spans="14:14" x14ac:dyDescent="0.2">
      <c r="N3380"/>
    </row>
    <row r="3381" spans="14:14" x14ac:dyDescent="0.2">
      <c r="N3381"/>
    </row>
    <row r="3382" spans="14:14" x14ac:dyDescent="0.2">
      <c r="N3382"/>
    </row>
    <row r="3383" spans="14:14" x14ac:dyDescent="0.2">
      <c r="N3383"/>
    </row>
    <row r="3384" spans="14:14" x14ac:dyDescent="0.2">
      <c r="N3384"/>
    </row>
    <row r="3385" spans="14:14" x14ac:dyDescent="0.2">
      <c r="N3385"/>
    </row>
    <row r="3386" spans="14:14" x14ac:dyDescent="0.2">
      <c r="N3386"/>
    </row>
    <row r="3387" spans="14:14" x14ac:dyDescent="0.2">
      <c r="N3387"/>
    </row>
    <row r="3388" spans="14:14" x14ac:dyDescent="0.2">
      <c r="N3388"/>
    </row>
    <row r="3389" spans="14:14" x14ac:dyDescent="0.2">
      <c r="N3389"/>
    </row>
    <row r="3390" spans="14:14" x14ac:dyDescent="0.2">
      <c r="N3390"/>
    </row>
    <row r="3391" spans="14:14" x14ac:dyDescent="0.2">
      <c r="N3391"/>
    </row>
    <row r="3392" spans="14:14" x14ac:dyDescent="0.2">
      <c r="N3392"/>
    </row>
    <row r="3393" spans="14:14" x14ac:dyDescent="0.2">
      <c r="N3393"/>
    </row>
    <row r="3394" spans="14:14" x14ac:dyDescent="0.2">
      <c r="N3394"/>
    </row>
    <row r="3395" spans="14:14" x14ac:dyDescent="0.2">
      <c r="N3395"/>
    </row>
    <row r="3396" spans="14:14" x14ac:dyDescent="0.2">
      <c r="N3396"/>
    </row>
    <row r="3397" spans="14:14" x14ac:dyDescent="0.2">
      <c r="N3397"/>
    </row>
    <row r="3398" spans="14:14" x14ac:dyDescent="0.2">
      <c r="N3398"/>
    </row>
    <row r="3399" spans="14:14" x14ac:dyDescent="0.2">
      <c r="N3399"/>
    </row>
    <row r="3400" spans="14:14" x14ac:dyDescent="0.2">
      <c r="N3400"/>
    </row>
    <row r="3401" spans="14:14" x14ac:dyDescent="0.2">
      <c r="N3401"/>
    </row>
    <row r="3402" spans="14:14" x14ac:dyDescent="0.2">
      <c r="N3402"/>
    </row>
    <row r="3403" spans="14:14" x14ac:dyDescent="0.2">
      <c r="N3403"/>
    </row>
    <row r="3404" spans="14:14" x14ac:dyDescent="0.2">
      <c r="N3404"/>
    </row>
    <row r="3405" spans="14:14" x14ac:dyDescent="0.2">
      <c r="N3405"/>
    </row>
    <row r="3406" spans="14:14" x14ac:dyDescent="0.2">
      <c r="N3406"/>
    </row>
    <row r="3407" spans="14:14" x14ac:dyDescent="0.2">
      <c r="N3407"/>
    </row>
    <row r="3408" spans="14:14" x14ac:dyDescent="0.2">
      <c r="N3408"/>
    </row>
    <row r="3409" spans="14:14" x14ac:dyDescent="0.2">
      <c r="N3409"/>
    </row>
    <row r="3410" spans="14:14" x14ac:dyDescent="0.2">
      <c r="N3410"/>
    </row>
    <row r="3411" spans="14:14" x14ac:dyDescent="0.2">
      <c r="N3411"/>
    </row>
    <row r="3412" spans="14:14" x14ac:dyDescent="0.2">
      <c r="N3412"/>
    </row>
    <row r="3413" spans="14:14" x14ac:dyDescent="0.2">
      <c r="N3413"/>
    </row>
    <row r="3414" spans="14:14" x14ac:dyDescent="0.2">
      <c r="N3414"/>
    </row>
    <row r="3415" spans="14:14" x14ac:dyDescent="0.2">
      <c r="N3415"/>
    </row>
    <row r="3416" spans="14:14" x14ac:dyDescent="0.2">
      <c r="N3416"/>
    </row>
    <row r="3417" spans="14:14" x14ac:dyDescent="0.2">
      <c r="N3417"/>
    </row>
    <row r="3418" spans="14:14" x14ac:dyDescent="0.2">
      <c r="N3418"/>
    </row>
    <row r="3419" spans="14:14" x14ac:dyDescent="0.2">
      <c r="N3419"/>
    </row>
    <row r="3420" spans="14:14" x14ac:dyDescent="0.2">
      <c r="N3420"/>
    </row>
    <row r="3421" spans="14:14" x14ac:dyDescent="0.2">
      <c r="N3421"/>
    </row>
    <row r="3422" spans="14:14" x14ac:dyDescent="0.2">
      <c r="N3422"/>
    </row>
    <row r="3423" spans="14:14" x14ac:dyDescent="0.2">
      <c r="N3423"/>
    </row>
    <row r="3424" spans="14:14" x14ac:dyDescent="0.2">
      <c r="N3424"/>
    </row>
    <row r="3425" spans="14:14" x14ac:dyDescent="0.2">
      <c r="N3425"/>
    </row>
    <row r="3426" spans="14:14" x14ac:dyDescent="0.2">
      <c r="N3426"/>
    </row>
    <row r="3427" spans="14:14" x14ac:dyDescent="0.2">
      <c r="N3427"/>
    </row>
    <row r="3428" spans="14:14" x14ac:dyDescent="0.2">
      <c r="N3428"/>
    </row>
    <row r="3429" spans="14:14" x14ac:dyDescent="0.2">
      <c r="N3429"/>
    </row>
    <row r="3430" spans="14:14" x14ac:dyDescent="0.2">
      <c r="N3430"/>
    </row>
    <row r="3431" spans="14:14" x14ac:dyDescent="0.2">
      <c r="N3431"/>
    </row>
    <row r="3432" spans="14:14" x14ac:dyDescent="0.2">
      <c r="N3432"/>
    </row>
    <row r="3433" spans="14:14" x14ac:dyDescent="0.2">
      <c r="N3433"/>
    </row>
    <row r="3434" spans="14:14" x14ac:dyDescent="0.2">
      <c r="N3434"/>
    </row>
    <row r="3435" spans="14:14" x14ac:dyDescent="0.2">
      <c r="N3435"/>
    </row>
    <row r="3436" spans="14:14" x14ac:dyDescent="0.2">
      <c r="N3436"/>
    </row>
    <row r="3437" spans="14:14" x14ac:dyDescent="0.2">
      <c r="N3437"/>
    </row>
    <row r="3438" spans="14:14" x14ac:dyDescent="0.2">
      <c r="N3438"/>
    </row>
    <row r="3439" spans="14:14" x14ac:dyDescent="0.2">
      <c r="N3439"/>
    </row>
    <row r="3440" spans="14:14" x14ac:dyDescent="0.2">
      <c r="N3440"/>
    </row>
    <row r="3441" spans="14:14" x14ac:dyDescent="0.2">
      <c r="N3441"/>
    </row>
    <row r="3442" spans="14:14" x14ac:dyDescent="0.2">
      <c r="N3442"/>
    </row>
    <row r="3443" spans="14:14" x14ac:dyDescent="0.2">
      <c r="N3443"/>
    </row>
    <row r="3444" spans="14:14" x14ac:dyDescent="0.2">
      <c r="N3444"/>
    </row>
    <row r="3445" spans="14:14" x14ac:dyDescent="0.2">
      <c r="N3445"/>
    </row>
    <row r="3446" spans="14:14" x14ac:dyDescent="0.2">
      <c r="N3446"/>
    </row>
    <row r="3447" spans="14:14" x14ac:dyDescent="0.2">
      <c r="N3447"/>
    </row>
    <row r="3448" spans="14:14" x14ac:dyDescent="0.2">
      <c r="N3448"/>
    </row>
    <row r="3449" spans="14:14" x14ac:dyDescent="0.2">
      <c r="N3449"/>
    </row>
    <row r="3450" spans="14:14" x14ac:dyDescent="0.2">
      <c r="N3450"/>
    </row>
    <row r="3451" spans="14:14" x14ac:dyDescent="0.2">
      <c r="N3451"/>
    </row>
    <row r="3452" spans="14:14" x14ac:dyDescent="0.2">
      <c r="N3452"/>
    </row>
    <row r="3453" spans="14:14" x14ac:dyDescent="0.2">
      <c r="N3453"/>
    </row>
    <row r="3454" spans="14:14" x14ac:dyDescent="0.2">
      <c r="N3454"/>
    </row>
    <row r="3455" spans="14:14" x14ac:dyDescent="0.2">
      <c r="N3455"/>
    </row>
    <row r="3456" spans="14:14" x14ac:dyDescent="0.2">
      <c r="N3456"/>
    </row>
    <row r="3457" spans="14:14" x14ac:dyDescent="0.2">
      <c r="N3457"/>
    </row>
    <row r="3458" spans="14:14" x14ac:dyDescent="0.2">
      <c r="N3458"/>
    </row>
    <row r="3459" spans="14:14" x14ac:dyDescent="0.2">
      <c r="N3459"/>
    </row>
    <row r="3460" spans="14:14" x14ac:dyDescent="0.2">
      <c r="N3460"/>
    </row>
    <row r="3461" spans="14:14" x14ac:dyDescent="0.2">
      <c r="N3461"/>
    </row>
    <row r="3462" spans="14:14" x14ac:dyDescent="0.2">
      <c r="N3462"/>
    </row>
    <row r="3463" spans="14:14" x14ac:dyDescent="0.2">
      <c r="N3463"/>
    </row>
    <row r="3464" spans="14:14" x14ac:dyDescent="0.2">
      <c r="N3464"/>
    </row>
    <row r="3465" spans="14:14" x14ac:dyDescent="0.2">
      <c r="N3465"/>
    </row>
    <row r="3466" spans="14:14" x14ac:dyDescent="0.2">
      <c r="N3466"/>
    </row>
    <row r="3467" spans="14:14" x14ac:dyDescent="0.2">
      <c r="N3467"/>
    </row>
    <row r="3468" spans="14:14" x14ac:dyDescent="0.2">
      <c r="N3468"/>
    </row>
    <row r="3469" spans="14:14" x14ac:dyDescent="0.2">
      <c r="N3469"/>
    </row>
    <row r="3470" spans="14:14" x14ac:dyDescent="0.2">
      <c r="N3470"/>
    </row>
    <row r="3471" spans="14:14" x14ac:dyDescent="0.2">
      <c r="N3471"/>
    </row>
    <row r="3472" spans="14:14" x14ac:dyDescent="0.2">
      <c r="N3472"/>
    </row>
    <row r="3473" spans="14:14" x14ac:dyDescent="0.2">
      <c r="N3473"/>
    </row>
    <row r="3474" spans="14:14" x14ac:dyDescent="0.2">
      <c r="N3474"/>
    </row>
    <row r="3475" spans="14:14" x14ac:dyDescent="0.2">
      <c r="N3475"/>
    </row>
    <row r="3476" spans="14:14" x14ac:dyDescent="0.2">
      <c r="N3476"/>
    </row>
    <row r="3477" spans="14:14" x14ac:dyDescent="0.2">
      <c r="N3477"/>
    </row>
    <row r="3478" spans="14:14" x14ac:dyDescent="0.2">
      <c r="N3478"/>
    </row>
    <row r="3479" spans="14:14" x14ac:dyDescent="0.2">
      <c r="N3479"/>
    </row>
    <row r="3480" spans="14:14" x14ac:dyDescent="0.2">
      <c r="N3480"/>
    </row>
    <row r="3481" spans="14:14" x14ac:dyDescent="0.2">
      <c r="N3481"/>
    </row>
    <row r="3482" spans="14:14" x14ac:dyDescent="0.2">
      <c r="N3482"/>
    </row>
    <row r="3483" spans="14:14" x14ac:dyDescent="0.2">
      <c r="N3483"/>
    </row>
    <row r="3484" spans="14:14" x14ac:dyDescent="0.2">
      <c r="N3484"/>
    </row>
    <row r="3485" spans="14:14" x14ac:dyDescent="0.2">
      <c r="N3485"/>
    </row>
    <row r="3486" spans="14:14" x14ac:dyDescent="0.2">
      <c r="N3486"/>
    </row>
    <row r="3487" spans="14:14" x14ac:dyDescent="0.2">
      <c r="N3487"/>
    </row>
    <row r="3488" spans="14:14" x14ac:dyDescent="0.2">
      <c r="N3488"/>
    </row>
    <row r="3489" spans="14:14" x14ac:dyDescent="0.2">
      <c r="N3489"/>
    </row>
    <row r="3490" spans="14:14" x14ac:dyDescent="0.2">
      <c r="N3490"/>
    </row>
    <row r="3491" spans="14:14" x14ac:dyDescent="0.2">
      <c r="N3491"/>
    </row>
    <row r="3492" spans="14:14" x14ac:dyDescent="0.2">
      <c r="N3492"/>
    </row>
    <row r="3493" spans="14:14" x14ac:dyDescent="0.2">
      <c r="N3493"/>
    </row>
    <row r="3494" spans="14:14" x14ac:dyDescent="0.2">
      <c r="N3494"/>
    </row>
    <row r="3495" spans="14:14" x14ac:dyDescent="0.2">
      <c r="N3495"/>
    </row>
    <row r="3496" spans="14:14" x14ac:dyDescent="0.2">
      <c r="N3496"/>
    </row>
    <row r="3497" spans="14:14" x14ac:dyDescent="0.2">
      <c r="N3497"/>
    </row>
    <row r="3498" spans="14:14" x14ac:dyDescent="0.2">
      <c r="N3498"/>
    </row>
    <row r="3499" spans="14:14" x14ac:dyDescent="0.2">
      <c r="N3499"/>
    </row>
    <row r="3500" spans="14:14" x14ac:dyDescent="0.2">
      <c r="N3500"/>
    </row>
    <row r="3501" spans="14:14" x14ac:dyDescent="0.2">
      <c r="N3501"/>
    </row>
    <row r="3502" spans="14:14" x14ac:dyDescent="0.2">
      <c r="N3502"/>
    </row>
    <row r="3503" spans="14:14" x14ac:dyDescent="0.2">
      <c r="N3503"/>
    </row>
    <row r="3504" spans="14:14" x14ac:dyDescent="0.2">
      <c r="N3504"/>
    </row>
    <row r="3505" spans="14:14" x14ac:dyDescent="0.2">
      <c r="N3505"/>
    </row>
    <row r="3506" spans="14:14" x14ac:dyDescent="0.2">
      <c r="N3506"/>
    </row>
    <row r="3507" spans="14:14" x14ac:dyDescent="0.2">
      <c r="N3507"/>
    </row>
    <row r="3508" spans="14:14" x14ac:dyDescent="0.2">
      <c r="N3508"/>
    </row>
    <row r="3509" spans="14:14" x14ac:dyDescent="0.2">
      <c r="N3509"/>
    </row>
    <row r="3510" spans="14:14" x14ac:dyDescent="0.2">
      <c r="N3510"/>
    </row>
    <row r="3511" spans="14:14" x14ac:dyDescent="0.2">
      <c r="N3511"/>
    </row>
    <row r="3512" spans="14:14" x14ac:dyDescent="0.2">
      <c r="N3512"/>
    </row>
    <row r="3513" spans="14:14" x14ac:dyDescent="0.2">
      <c r="N3513"/>
    </row>
    <row r="3514" spans="14:14" x14ac:dyDescent="0.2">
      <c r="N3514"/>
    </row>
    <row r="3515" spans="14:14" x14ac:dyDescent="0.2">
      <c r="N3515"/>
    </row>
    <row r="3516" spans="14:14" x14ac:dyDescent="0.2">
      <c r="N3516"/>
    </row>
    <row r="3517" spans="14:14" x14ac:dyDescent="0.2">
      <c r="N3517"/>
    </row>
    <row r="3518" spans="14:14" x14ac:dyDescent="0.2">
      <c r="N3518"/>
    </row>
    <row r="3519" spans="14:14" x14ac:dyDescent="0.2">
      <c r="N3519"/>
    </row>
    <row r="3520" spans="14:14" x14ac:dyDescent="0.2">
      <c r="N3520"/>
    </row>
    <row r="3521" spans="14:14" x14ac:dyDescent="0.2">
      <c r="N3521"/>
    </row>
    <row r="3522" spans="14:14" x14ac:dyDescent="0.2">
      <c r="N3522"/>
    </row>
    <row r="3523" spans="14:14" x14ac:dyDescent="0.2">
      <c r="N3523"/>
    </row>
    <row r="3524" spans="14:14" x14ac:dyDescent="0.2">
      <c r="N3524"/>
    </row>
    <row r="3525" spans="14:14" x14ac:dyDescent="0.2">
      <c r="N3525"/>
    </row>
    <row r="3526" spans="14:14" x14ac:dyDescent="0.2">
      <c r="N3526"/>
    </row>
    <row r="3527" spans="14:14" x14ac:dyDescent="0.2">
      <c r="N3527"/>
    </row>
    <row r="3528" spans="14:14" x14ac:dyDescent="0.2">
      <c r="N3528"/>
    </row>
    <row r="3529" spans="14:14" x14ac:dyDescent="0.2">
      <c r="N3529"/>
    </row>
    <row r="3530" spans="14:14" x14ac:dyDescent="0.2">
      <c r="N3530"/>
    </row>
    <row r="3531" spans="14:14" x14ac:dyDescent="0.2">
      <c r="N3531"/>
    </row>
    <row r="3532" spans="14:14" x14ac:dyDescent="0.2">
      <c r="N3532"/>
    </row>
    <row r="3533" spans="14:14" x14ac:dyDescent="0.2">
      <c r="N3533"/>
    </row>
    <row r="3534" spans="14:14" x14ac:dyDescent="0.2">
      <c r="N3534"/>
    </row>
    <row r="3535" spans="14:14" x14ac:dyDescent="0.2">
      <c r="N3535"/>
    </row>
    <row r="3536" spans="14:14" x14ac:dyDescent="0.2">
      <c r="N3536"/>
    </row>
    <row r="3537" spans="14:14" x14ac:dyDescent="0.2">
      <c r="N3537"/>
    </row>
    <row r="3538" spans="14:14" x14ac:dyDescent="0.2">
      <c r="N3538"/>
    </row>
    <row r="3539" spans="14:14" x14ac:dyDescent="0.2">
      <c r="N3539"/>
    </row>
    <row r="3540" spans="14:14" x14ac:dyDescent="0.2">
      <c r="N3540"/>
    </row>
    <row r="3541" spans="14:14" x14ac:dyDescent="0.2">
      <c r="N3541"/>
    </row>
    <row r="3542" spans="14:14" x14ac:dyDescent="0.2">
      <c r="N3542"/>
    </row>
    <row r="3543" spans="14:14" x14ac:dyDescent="0.2">
      <c r="N3543"/>
    </row>
    <row r="3544" spans="14:14" x14ac:dyDescent="0.2">
      <c r="N3544"/>
    </row>
    <row r="3545" spans="14:14" x14ac:dyDescent="0.2">
      <c r="N3545"/>
    </row>
    <row r="3546" spans="14:14" x14ac:dyDescent="0.2">
      <c r="N3546"/>
    </row>
    <row r="3547" spans="14:14" x14ac:dyDescent="0.2">
      <c r="N3547"/>
    </row>
    <row r="3548" spans="14:14" x14ac:dyDescent="0.2">
      <c r="N3548"/>
    </row>
    <row r="3549" spans="14:14" x14ac:dyDescent="0.2">
      <c r="N3549"/>
    </row>
    <row r="3550" spans="14:14" x14ac:dyDescent="0.2">
      <c r="N3550"/>
    </row>
    <row r="3551" spans="14:14" x14ac:dyDescent="0.2">
      <c r="N3551"/>
    </row>
    <row r="3552" spans="14:14" x14ac:dyDescent="0.2">
      <c r="N3552"/>
    </row>
    <row r="3553" spans="14:14" x14ac:dyDescent="0.2">
      <c r="N3553"/>
    </row>
    <row r="3554" spans="14:14" x14ac:dyDescent="0.2">
      <c r="N3554"/>
    </row>
    <row r="3555" spans="14:14" x14ac:dyDescent="0.2">
      <c r="N3555"/>
    </row>
    <row r="3556" spans="14:14" x14ac:dyDescent="0.2">
      <c r="N3556"/>
    </row>
    <row r="3557" spans="14:14" x14ac:dyDescent="0.2">
      <c r="N3557"/>
    </row>
    <row r="3558" spans="14:14" x14ac:dyDescent="0.2">
      <c r="N3558"/>
    </row>
    <row r="3559" spans="14:14" x14ac:dyDescent="0.2">
      <c r="N3559"/>
    </row>
    <row r="3560" spans="14:14" x14ac:dyDescent="0.2">
      <c r="N3560"/>
    </row>
    <row r="3561" spans="14:14" x14ac:dyDescent="0.2">
      <c r="N3561"/>
    </row>
    <row r="3562" spans="14:14" x14ac:dyDescent="0.2">
      <c r="N3562"/>
    </row>
    <row r="3563" spans="14:14" x14ac:dyDescent="0.2">
      <c r="N3563"/>
    </row>
    <row r="3564" spans="14:14" x14ac:dyDescent="0.2">
      <c r="N3564"/>
    </row>
    <row r="3565" spans="14:14" x14ac:dyDescent="0.2">
      <c r="N3565"/>
    </row>
    <row r="3566" spans="14:14" x14ac:dyDescent="0.2">
      <c r="N3566"/>
    </row>
    <row r="3567" spans="14:14" x14ac:dyDescent="0.2">
      <c r="N3567"/>
    </row>
    <row r="3568" spans="14:14" x14ac:dyDescent="0.2">
      <c r="N3568"/>
    </row>
    <row r="3569" spans="14:14" x14ac:dyDescent="0.2">
      <c r="N3569"/>
    </row>
    <row r="3570" spans="14:14" x14ac:dyDescent="0.2">
      <c r="N3570"/>
    </row>
    <row r="3571" spans="14:14" x14ac:dyDescent="0.2">
      <c r="N3571"/>
    </row>
    <row r="3572" spans="14:14" x14ac:dyDescent="0.2">
      <c r="N3572"/>
    </row>
    <row r="3573" spans="14:14" x14ac:dyDescent="0.2">
      <c r="N3573"/>
    </row>
    <row r="3574" spans="14:14" x14ac:dyDescent="0.2">
      <c r="N3574"/>
    </row>
    <row r="3575" spans="14:14" x14ac:dyDescent="0.2">
      <c r="N3575"/>
    </row>
    <row r="3576" spans="14:14" x14ac:dyDescent="0.2">
      <c r="N3576"/>
    </row>
    <row r="3577" spans="14:14" x14ac:dyDescent="0.2">
      <c r="N3577"/>
    </row>
    <row r="3578" spans="14:14" x14ac:dyDescent="0.2">
      <c r="N3578"/>
    </row>
    <row r="3579" spans="14:14" x14ac:dyDescent="0.2">
      <c r="N3579"/>
    </row>
    <row r="3580" spans="14:14" x14ac:dyDescent="0.2">
      <c r="N3580"/>
    </row>
    <row r="3581" spans="14:14" x14ac:dyDescent="0.2">
      <c r="N3581"/>
    </row>
    <row r="3582" spans="14:14" x14ac:dyDescent="0.2">
      <c r="N3582"/>
    </row>
    <row r="3583" spans="14:14" x14ac:dyDescent="0.2">
      <c r="N3583"/>
    </row>
    <row r="3584" spans="14:14" x14ac:dyDescent="0.2">
      <c r="N3584"/>
    </row>
    <row r="3585" spans="14:14" x14ac:dyDescent="0.2">
      <c r="N3585"/>
    </row>
    <row r="3586" spans="14:14" x14ac:dyDescent="0.2">
      <c r="N3586"/>
    </row>
    <row r="3587" spans="14:14" x14ac:dyDescent="0.2">
      <c r="N3587"/>
    </row>
    <row r="3588" spans="14:14" x14ac:dyDescent="0.2">
      <c r="N3588"/>
    </row>
    <row r="3589" spans="14:14" x14ac:dyDescent="0.2">
      <c r="N3589"/>
    </row>
    <row r="3590" spans="14:14" x14ac:dyDescent="0.2">
      <c r="N3590"/>
    </row>
    <row r="3591" spans="14:14" x14ac:dyDescent="0.2">
      <c r="N3591"/>
    </row>
    <row r="3592" spans="14:14" x14ac:dyDescent="0.2">
      <c r="N3592"/>
    </row>
    <row r="3593" spans="14:14" x14ac:dyDescent="0.2">
      <c r="N3593"/>
    </row>
    <row r="3594" spans="14:14" x14ac:dyDescent="0.2">
      <c r="N3594"/>
    </row>
    <row r="3595" spans="14:14" x14ac:dyDescent="0.2">
      <c r="N3595"/>
    </row>
    <row r="3596" spans="14:14" x14ac:dyDescent="0.2">
      <c r="N3596"/>
    </row>
    <row r="3597" spans="14:14" x14ac:dyDescent="0.2">
      <c r="N3597"/>
    </row>
    <row r="3598" spans="14:14" x14ac:dyDescent="0.2">
      <c r="N3598"/>
    </row>
    <row r="3599" spans="14:14" x14ac:dyDescent="0.2">
      <c r="N3599"/>
    </row>
    <row r="3600" spans="14:14" x14ac:dyDescent="0.2">
      <c r="N3600"/>
    </row>
    <row r="3601" spans="14:14" x14ac:dyDescent="0.2">
      <c r="N3601"/>
    </row>
    <row r="3602" spans="14:14" x14ac:dyDescent="0.2">
      <c r="N3602"/>
    </row>
    <row r="3603" spans="14:14" x14ac:dyDescent="0.2">
      <c r="N3603"/>
    </row>
    <row r="3604" spans="14:14" x14ac:dyDescent="0.2">
      <c r="N3604"/>
    </row>
    <row r="3605" spans="14:14" x14ac:dyDescent="0.2">
      <c r="N3605"/>
    </row>
    <row r="3606" spans="14:14" x14ac:dyDescent="0.2">
      <c r="N3606"/>
    </row>
    <row r="3607" spans="14:14" x14ac:dyDescent="0.2">
      <c r="N3607"/>
    </row>
    <row r="3608" spans="14:14" x14ac:dyDescent="0.2">
      <c r="N3608"/>
    </row>
    <row r="3609" spans="14:14" x14ac:dyDescent="0.2">
      <c r="N3609"/>
    </row>
    <row r="3610" spans="14:14" x14ac:dyDescent="0.2">
      <c r="N3610"/>
    </row>
    <row r="3611" spans="14:14" x14ac:dyDescent="0.2">
      <c r="N3611"/>
    </row>
    <row r="3612" spans="14:14" x14ac:dyDescent="0.2">
      <c r="N3612"/>
    </row>
    <row r="3613" spans="14:14" x14ac:dyDescent="0.2">
      <c r="N3613"/>
    </row>
    <row r="3614" spans="14:14" x14ac:dyDescent="0.2">
      <c r="N3614"/>
    </row>
    <row r="3615" spans="14:14" x14ac:dyDescent="0.2">
      <c r="N3615"/>
    </row>
    <row r="3616" spans="14:14" x14ac:dyDescent="0.2">
      <c r="N3616"/>
    </row>
    <row r="3617" spans="14:14" x14ac:dyDescent="0.2">
      <c r="N3617"/>
    </row>
    <row r="3618" spans="14:14" x14ac:dyDescent="0.2">
      <c r="N3618"/>
    </row>
    <row r="3619" spans="14:14" x14ac:dyDescent="0.2">
      <c r="N3619"/>
    </row>
    <row r="3620" spans="14:14" x14ac:dyDescent="0.2">
      <c r="N3620"/>
    </row>
    <row r="3621" spans="14:14" x14ac:dyDescent="0.2">
      <c r="N3621"/>
    </row>
    <row r="3622" spans="14:14" x14ac:dyDescent="0.2">
      <c r="N3622"/>
    </row>
    <row r="3623" spans="14:14" x14ac:dyDescent="0.2">
      <c r="N3623"/>
    </row>
    <row r="3624" spans="14:14" x14ac:dyDescent="0.2">
      <c r="N3624"/>
    </row>
    <row r="3625" spans="14:14" x14ac:dyDescent="0.2">
      <c r="N3625"/>
    </row>
    <row r="3626" spans="14:14" x14ac:dyDescent="0.2">
      <c r="N3626"/>
    </row>
    <row r="3627" spans="14:14" x14ac:dyDescent="0.2">
      <c r="N3627"/>
    </row>
    <row r="3628" spans="14:14" x14ac:dyDescent="0.2">
      <c r="N3628"/>
    </row>
    <row r="3629" spans="14:14" x14ac:dyDescent="0.2">
      <c r="N3629"/>
    </row>
    <row r="3630" spans="14:14" x14ac:dyDescent="0.2">
      <c r="N3630"/>
    </row>
    <row r="3631" spans="14:14" x14ac:dyDescent="0.2">
      <c r="N3631"/>
    </row>
    <row r="3632" spans="14:14" x14ac:dyDescent="0.2">
      <c r="N3632"/>
    </row>
    <row r="3633" spans="14:14" x14ac:dyDescent="0.2">
      <c r="N3633"/>
    </row>
    <row r="3634" spans="14:14" x14ac:dyDescent="0.2">
      <c r="N3634"/>
    </row>
    <row r="3635" spans="14:14" x14ac:dyDescent="0.2">
      <c r="N3635"/>
    </row>
    <row r="3636" spans="14:14" x14ac:dyDescent="0.2">
      <c r="N3636"/>
    </row>
    <row r="3637" spans="14:14" x14ac:dyDescent="0.2">
      <c r="N3637"/>
    </row>
    <row r="3638" spans="14:14" x14ac:dyDescent="0.2">
      <c r="N3638"/>
    </row>
    <row r="3639" spans="14:14" x14ac:dyDescent="0.2">
      <c r="N3639"/>
    </row>
    <row r="3640" spans="14:14" x14ac:dyDescent="0.2">
      <c r="N3640"/>
    </row>
    <row r="3641" spans="14:14" x14ac:dyDescent="0.2">
      <c r="N3641"/>
    </row>
    <row r="3642" spans="14:14" x14ac:dyDescent="0.2">
      <c r="N3642"/>
    </row>
    <row r="3643" spans="14:14" x14ac:dyDescent="0.2">
      <c r="N3643"/>
    </row>
    <row r="3644" spans="14:14" x14ac:dyDescent="0.2">
      <c r="N3644"/>
    </row>
    <row r="3645" spans="14:14" x14ac:dyDescent="0.2">
      <c r="N3645"/>
    </row>
    <row r="3646" spans="14:14" x14ac:dyDescent="0.2">
      <c r="N3646"/>
    </row>
    <row r="3647" spans="14:14" x14ac:dyDescent="0.2">
      <c r="N3647"/>
    </row>
    <row r="3648" spans="14:14" x14ac:dyDescent="0.2">
      <c r="N3648"/>
    </row>
    <row r="3649" spans="14:14" x14ac:dyDescent="0.2">
      <c r="N3649"/>
    </row>
    <row r="3650" spans="14:14" x14ac:dyDescent="0.2">
      <c r="N3650"/>
    </row>
    <row r="3651" spans="14:14" x14ac:dyDescent="0.2">
      <c r="N3651"/>
    </row>
    <row r="3652" spans="14:14" x14ac:dyDescent="0.2">
      <c r="N3652"/>
    </row>
    <row r="3653" spans="14:14" x14ac:dyDescent="0.2">
      <c r="N3653"/>
    </row>
    <row r="3654" spans="14:14" x14ac:dyDescent="0.2">
      <c r="N3654"/>
    </row>
    <row r="3655" spans="14:14" x14ac:dyDescent="0.2">
      <c r="N3655"/>
    </row>
    <row r="3656" spans="14:14" x14ac:dyDescent="0.2">
      <c r="N3656"/>
    </row>
    <row r="3657" spans="14:14" x14ac:dyDescent="0.2">
      <c r="N3657"/>
    </row>
    <row r="3658" spans="14:14" x14ac:dyDescent="0.2">
      <c r="N3658"/>
    </row>
    <row r="3659" spans="14:14" x14ac:dyDescent="0.2">
      <c r="N3659"/>
    </row>
    <row r="3660" spans="14:14" x14ac:dyDescent="0.2">
      <c r="N3660"/>
    </row>
    <row r="3661" spans="14:14" x14ac:dyDescent="0.2">
      <c r="N3661"/>
    </row>
    <row r="3662" spans="14:14" x14ac:dyDescent="0.2">
      <c r="N3662"/>
    </row>
    <row r="3663" spans="14:14" x14ac:dyDescent="0.2">
      <c r="N3663"/>
    </row>
    <row r="3664" spans="14:14" x14ac:dyDescent="0.2">
      <c r="N3664"/>
    </row>
    <row r="3665" spans="14:14" x14ac:dyDescent="0.2">
      <c r="N3665"/>
    </row>
    <row r="3666" spans="14:14" x14ac:dyDescent="0.2">
      <c r="N3666"/>
    </row>
    <row r="3667" spans="14:14" x14ac:dyDescent="0.2">
      <c r="N3667"/>
    </row>
    <row r="3668" spans="14:14" x14ac:dyDescent="0.2">
      <c r="N3668"/>
    </row>
    <row r="3669" spans="14:14" x14ac:dyDescent="0.2">
      <c r="N3669"/>
    </row>
    <row r="3670" spans="14:14" x14ac:dyDescent="0.2">
      <c r="N3670"/>
    </row>
    <row r="3671" spans="14:14" x14ac:dyDescent="0.2">
      <c r="N3671"/>
    </row>
    <row r="3672" spans="14:14" x14ac:dyDescent="0.2">
      <c r="N3672"/>
    </row>
    <row r="3673" spans="14:14" x14ac:dyDescent="0.2">
      <c r="N3673"/>
    </row>
    <row r="3674" spans="14:14" x14ac:dyDescent="0.2">
      <c r="N3674"/>
    </row>
    <row r="3675" spans="14:14" x14ac:dyDescent="0.2">
      <c r="N3675"/>
    </row>
    <row r="3676" spans="14:14" x14ac:dyDescent="0.2">
      <c r="N3676"/>
    </row>
    <row r="3677" spans="14:14" x14ac:dyDescent="0.2">
      <c r="N3677"/>
    </row>
    <row r="3678" spans="14:14" x14ac:dyDescent="0.2">
      <c r="N3678"/>
    </row>
    <row r="3679" spans="14:14" x14ac:dyDescent="0.2">
      <c r="N3679"/>
    </row>
    <row r="3680" spans="14:14" x14ac:dyDescent="0.2">
      <c r="N3680"/>
    </row>
    <row r="3681" spans="14:14" x14ac:dyDescent="0.2">
      <c r="N3681"/>
    </row>
    <row r="3682" spans="14:14" x14ac:dyDescent="0.2">
      <c r="N3682"/>
    </row>
    <row r="3683" spans="14:14" x14ac:dyDescent="0.2">
      <c r="N3683"/>
    </row>
    <row r="3684" spans="14:14" x14ac:dyDescent="0.2">
      <c r="N3684"/>
    </row>
    <row r="3685" spans="14:14" x14ac:dyDescent="0.2">
      <c r="N3685"/>
    </row>
    <row r="3686" spans="14:14" x14ac:dyDescent="0.2">
      <c r="N3686"/>
    </row>
    <row r="3687" spans="14:14" x14ac:dyDescent="0.2">
      <c r="N3687"/>
    </row>
    <row r="3688" spans="14:14" x14ac:dyDescent="0.2">
      <c r="N3688"/>
    </row>
    <row r="3689" spans="14:14" x14ac:dyDescent="0.2">
      <c r="N3689"/>
    </row>
    <row r="3690" spans="14:14" x14ac:dyDescent="0.2">
      <c r="N3690"/>
    </row>
    <row r="3691" spans="14:14" x14ac:dyDescent="0.2">
      <c r="N3691"/>
    </row>
    <row r="3692" spans="14:14" x14ac:dyDescent="0.2">
      <c r="N3692"/>
    </row>
    <row r="3693" spans="14:14" x14ac:dyDescent="0.2">
      <c r="N3693"/>
    </row>
    <row r="3694" spans="14:14" x14ac:dyDescent="0.2">
      <c r="N3694"/>
    </row>
    <row r="3695" spans="14:14" x14ac:dyDescent="0.2">
      <c r="N3695"/>
    </row>
    <row r="3696" spans="14:14" x14ac:dyDescent="0.2">
      <c r="N3696"/>
    </row>
    <row r="3697" spans="14:14" x14ac:dyDescent="0.2">
      <c r="N3697"/>
    </row>
    <row r="3698" spans="14:14" x14ac:dyDescent="0.2">
      <c r="N3698"/>
    </row>
    <row r="3699" spans="14:14" x14ac:dyDescent="0.2">
      <c r="N3699"/>
    </row>
    <row r="3700" spans="14:14" x14ac:dyDescent="0.2">
      <c r="N3700"/>
    </row>
    <row r="3701" spans="14:14" x14ac:dyDescent="0.2">
      <c r="N3701"/>
    </row>
    <row r="3702" spans="14:14" x14ac:dyDescent="0.2">
      <c r="N3702"/>
    </row>
    <row r="3703" spans="14:14" x14ac:dyDescent="0.2">
      <c r="N3703"/>
    </row>
    <row r="3704" spans="14:14" x14ac:dyDescent="0.2">
      <c r="N3704"/>
    </row>
    <row r="3705" spans="14:14" x14ac:dyDescent="0.2">
      <c r="N3705"/>
    </row>
    <row r="3706" spans="14:14" x14ac:dyDescent="0.2">
      <c r="N3706"/>
    </row>
    <row r="3707" spans="14:14" x14ac:dyDescent="0.2">
      <c r="N3707"/>
    </row>
    <row r="3708" spans="14:14" x14ac:dyDescent="0.2">
      <c r="N3708"/>
    </row>
    <row r="3709" spans="14:14" x14ac:dyDescent="0.2">
      <c r="N3709"/>
    </row>
    <row r="3710" spans="14:14" x14ac:dyDescent="0.2">
      <c r="N3710"/>
    </row>
    <row r="3711" spans="14:14" x14ac:dyDescent="0.2">
      <c r="N3711"/>
    </row>
    <row r="3712" spans="14:14" x14ac:dyDescent="0.2">
      <c r="N3712"/>
    </row>
    <row r="3713" spans="14:14" x14ac:dyDescent="0.2">
      <c r="N3713"/>
    </row>
    <row r="3714" spans="14:14" x14ac:dyDescent="0.2">
      <c r="N3714"/>
    </row>
    <row r="3715" spans="14:14" x14ac:dyDescent="0.2">
      <c r="N3715"/>
    </row>
    <row r="3716" spans="14:14" x14ac:dyDescent="0.2">
      <c r="N3716"/>
    </row>
    <row r="3717" spans="14:14" x14ac:dyDescent="0.2">
      <c r="N3717"/>
    </row>
    <row r="3718" spans="14:14" x14ac:dyDescent="0.2">
      <c r="N3718"/>
    </row>
    <row r="3719" spans="14:14" x14ac:dyDescent="0.2">
      <c r="N3719"/>
    </row>
    <row r="3720" spans="14:14" x14ac:dyDescent="0.2">
      <c r="N3720"/>
    </row>
    <row r="3721" spans="14:14" x14ac:dyDescent="0.2">
      <c r="N3721"/>
    </row>
    <row r="3722" spans="14:14" x14ac:dyDescent="0.2">
      <c r="N3722"/>
    </row>
    <row r="3723" spans="14:14" x14ac:dyDescent="0.2">
      <c r="N3723"/>
    </row>
    <row r="3724" spans="14:14" x14ac:dyDescent="0.2">
      <c r="N3724"/>
    </row>
    <row r="3725" spans="14:14" x14ac:dyDescent="0.2">
      <c r="N3725"/>
    </row>
    <row r="3726" spans="14:14" x14ac:dyDescent="0.2">
      <c r="N3726"/>
    </row>
    <row r="3727" spans="14:14" x14ac:dyDescent="0.2">
      <c r="N3727"/>
    </row>
    <row r="3728" spans="14:14" x14ac:dyDescent="0.2">
      <c r="N3728"/>
    </row>
    <row r="3729" spans="14:14" x14ac:dyDescent="0.2">
      <c r="N3729"/>
    </row>
    <row r="3730" spans="14:14" x14ac:dyDescent="0.2">
      <c r="N3730"/>
    </row>
    <row r="3731" spans="14:14" x14ac:dyDescent="0.2">
      <c r="N3731"/>
    </row>
    <row r="3732" spans="14:14" x14ac:dyDescent="0.2">
      <c r="N3732"/>
    </row>
    <row r="3733" spans="14:14" x14ac:dyDescent="0.2">
      <c r="N3733"/>
    </row>
    <row r="3734" spans="14:14" x14ac:dyDescent="0.2">
      <c r="N3734"/>
    </row>
    <row r="3735" spans="14:14" x14ac:dyDescent="0.2">
      <c r="N3735"/>
    </row>
    <row r="3736" spans="14:14" x14ac:dyDescent="0.2">
      <c r="N3736"/>
    </row>
    <row r="3737" spans="14:14" x14ac:dyDescent="0.2">
      <c r="N3737"/>
    </row>
    <row r="3738" spans="14:14" x14ac:dyDescent="0.2">
      <c r="N3738"/>
    </row>
    <row r="3739" spans="14:14" x14ac:dyDescent="0.2">
      <c r="N3739"/>
    </row>
    <row r="3740" spans="14:14" x14ac:dyDescent="0.2">
      <c r="N3740"/>
    </row>
    <row r="3741" spans="14:14" x14ac:dyDescent="0.2">
      <c r="N3741"/>
    </row>
    <row r="3742" spans="14:14" x14ac:dyDescent="0.2">
      <c r="N3742"/>
    </row>
    <row r="3743" spans="14:14" x14ac:dyDescent="0.2">
      <c r="N3743"/>
    </row>
    <row r="3744" spans="14:14" x14ac:dyDescent="0.2">
      <c r="N3744"/>
    </row>
    <row r="3745" spans="14:14" x14ac:dyDescent="0.2">
      <c r="N3745"/>
    </row>
    <row r="3746" spans="14:14" x14ac:dyDescent="0.2">
      <c r="N3746"/>
    </row>
    <row r="3747" spans="14:14" x14ac:dyDescent="0.2">
      <c r="N3747"/>
    </row>
    <row r="3748" spans="14:14" x14ac:dyDescent="0.2">
      <c r="N3748"/>
    </row>
    <row r="3749" spans="14:14" x14ac:dyDescent="0.2">
      <c r="N3749"/>
    </row>
    <row r="3750" spans="14:14" x14ac:dyDescent="0.2">
      <c r="N3750"/>
    </row>
    <row r="3751" spans="14:14" x14ac:dyDescent="0.2">
      <c r="N3751"/>
    </row>
    <row r="3752" spans="14:14" x14ac:dyDescent="0.2">
      <c r="N3752"/>
    </row>
    <row r="3753" spans="14:14" x14ac:dyDescent="0.2">
      <c r="N3753"/>
    </row>
    <row r="3754" spans="14:14" x14ac:dyDescent="0.2">
      <c r="N3754"/>
    </row>
    <row r="3755" spans="14:14" x14ac:dyDescent="0.2">
      <c r="N3755"/>
    </row>
    <row r="3756" spans="14:14" x14ac:dyDescent="0.2">
      <c r="N3756"/>
    </row>
    <row r="3757" spans="14:14" x14ac:dyDescent="0.2">
      <c r="N3757"/>
    </row>
    <row r="3758" spans="14:14" x14ac:dyDescent="0.2">
      <c r="N3758"/>
    </row>
    <row r="3759" spans="14:14" x14ac:dyDescent="0.2">
      <c r="N3759"/>
    </row>
    <row r="3760" spans="14:14" x14ac:dyDescent="0.2">
      <c r="N3760"/>
    </row>
    <row r="3761" spans="14:14" x14ac:dyDescent="0.2">
      <c r="N3761"/>
    </row>
    <row r="3762" spans="14:14" x14ac:dyDescent="0.2">
      <c r="N3762"/>
    </row>
    <row r="3763" spans="14:14" x14ac:dyDescent="0.2">
      <c r="N3763"/>
    </row>
    <row r="3764" spans="14:14" x14ac:dyDescent="0.2">
      <c r="N3764"/>
    </row>
    <row r="3765" spans="14:14" x14ac:dyDescent="0.2">
      <c r="N3765"/>
    </row>
    <row r="3766" spans="14:14" x14ac:dyDescent="0.2">
      <c r="N3766"/>
    </row>
    <row r="3767" spans="14:14" x14ac:dyDescent="0.2">
      <c r="N3767"/>
    </row>
    <row r="3768" spans="14:14" x14ac:dyDescent="0.2">
      <c r="N3768"/>
    </row>
    <row r="3769" spans="14:14" x14ac:dyDescent="0.2">
      <c r="N3769"/>
    </row>
    <row r="3770" spans="14:14" x14ac:dyDescent="0.2">
      <c r="N3770"/>
    </row>
    <row r="3771" spans="14:14" x14ac:dyDescent="0.2">
      <c r="N3771"/>
    </row>
    <row r="3772" spans="14:14" x14ac:dyDescent="0.2">
      <c r="N3772"/>
    </row>
    <row r="3773" spans="14:14" x14ac:dyDescent="0.2">
      <c r="N3773"/>
    </row>
    <row r="3774" spans="14:14" x14ac:dyDescent="0.2">
      <c r="N3774"/>
    </row>
    <row r="3775" spans="14:14" x14ac:dyDescent="0.2">
      <c r="N3775"/>
    </row>
    <row r="3776" spans="14:14" x14ac:dyDescent="0.2">
      <c r="N3776"/>
    </row>
    <row r="3777" spans="14:14" x14ac:dyDescent="0.2">
      <c r="N3777"/>
    </row>
    <row r="3778" spans="14:14" x14ac:dyDescent="0.2">
      <c r="N3778"/>
    </row>
    <row r="3779" spans="14:14" x14ac:dyDescent="0.2">
      <c r="N3779"/>
    </row>
    <row r="3780" spans="14:14" x14ac:dyDescent="0.2">
      <c r="N3780"/>
    </row>
    <row r="3781" spans="14:14" x14ac:dyDescent="0.2">
      <c r="N3781"/>
    </row>
    <row r="3782" spans="14:14" x14ac:dyDescent="0.2">
      <c r="N3782"/>
    </row>
    <row r="3783" spans="14:14" x14ac:dyDescent="0.2">
      <c r="N3783"/>
    </row>
    <row r="3784" spans="14:14" x14ac:dyDescent="0.2">
      <c r="N3784"/>
    </row>
    <row r="3785" spans="14:14" x14ac:dyDescent="0.2">
      <c r="N3785"/>
    </row>
    <row r="3786" spans="14:14" x14ac:dyDescent="0.2">
      <c r="N3786"/>
    </row>
    <row r="3787" spans="14:14" x14ac:dyDescent="0.2">
      <c r="N3787"/>
    </row>
    <row r="3788" spans="14:14" x14ac:dyDescent="0.2">
      <c r="N3788"/>
    </row>
    <row r="3789" spans="14:14" x14ac:dyDescent="0.2">
      <c r="N3789"/>
    </row>
    <row r="3790" spans="14:14" x14ac:dyDescent="0.2">
      <c r="N3790"/>
    </row>
    <row r="3791" spans="14:14" x14ac:dyDescent="0.2">
      <c r="N3791"/>
    </row>
    <row r="3792" spans="14:14" x14ac:dyDescent="0.2">
      <c r="N3792"/>
    </row>
    <row r="3793" spans="14:14" x14ac:dyDescent="0.2">
      <c r="N3793"/>
    </row>
    <row r="3794" spans="14:14" x14ac:dyDescent="0.2">
      <c r="N3794"/>
    </row>
    <row r="3795" spans="14:14" x14ac:dyDescent="0.2">
      <c r="N3795"/>
    </row>
    <row r="3796" spans="14:14" x14ac:dyDescent="0.2">
      <c r="N3796"/>
    </row>
    <row r="3797" spans="14:14" x14ac:dyDescent="0.2">
      <c r="N3797"/>
    </row>
    <row r="3798" spans="14:14" x14ac:dyDescent="0.2">
      <c r="N3798"/>
    </row>
    <row r="3799" spans="14:14" x14ac:dyDescent="0.2">
      <c r="N3799"/>
    </row>
    <row r="3800" spans="14:14" x14ac:dyDescent="0.2">
      <c r="N3800"/>
    </row>
    <row r="3801" spans="14:14" x14ac:dyDescent="0.2">
      <c r="N3801"/>
    </row>
    <row r="3802" spans="14:14" x14ac:dyDescent="0.2">
      <c r="N3802"/>
    </row>
    <row r="3803" spans="14:14" x14ac:dyDescent="0.2">
      <c r="N3803"/>
    </row>
    <row r="3804" spans="14:14" x14ac:dyDescent="0.2">
      <c r="N3804"/>
    </row>
    <row r="3805" spans="14:14" x14ac:dyDescent="0.2">
      <c r="N3805"/>
    </row>
    <row r="3806" spans="14:14" x14ac:dyDescent="0.2">
      <c r="N3806"/>
    </row>
    <row r="3807" spans="14:14" x14ac:dyDescent="0.2">
      <c r="N3807"/>
    </row>
    <row r="3808" spans="14:14" x14ac:dyDescent="0.2">
      <c r="N3808"/>
    </row>
    <row r="3809" spans="14:14" x14ac:dyDescent="0.2">
      <c r="N3809"/>
    </row>
    <row r="3810" spans="14:14" x14ac:dyDescent="0.2">
      <c r="N3810"/>
    </row>
    <row r="3811" spans="14:14" x14ac:dyDescent="0.2">
      <c r="N3811"/>
    </row>
    <row r="3812" spans="14:14" x14ac:dyDescent="0.2">
      <c r="N3812"/>
    </row>
    <row r="3813" spans="14:14" x14ac:dyDescent="0.2">
      <c r="N3813"/>
    </row>
    <row r="3814" spans="14:14" x14ac:dyDescent="0.2">
      <c r="N3814"/>
    </row>
    <row r="3815" spans="14:14" x14ac:dyDescent="0.2">
      <c r="N3815"/>
    </row>
    <row r="3816" spans="14:14" x14ac:dyDescent="0.2">
      <c r="N3816"/>
    </row>
    <row r="3817" spans="14:14" x14ac:dyDescent="0.2">
      <c r="N3817"/>
    </row>
    <row r="3818" spans="14:14" x14ac:dyDescent="0.2">
      <c r="N3818"/>
    </row>
    <row r="3819" spans="14:14" x14ac:dyDescent="0.2">
      <c r="N3819"/>
    </row>
    <row r="3820" spans="14:14" x14ac:dyDescent="0.2">
      <c r="N3820"/>
    </row>
    <row r="3821" spans="14:14" x14ac:dyDescent="0.2">
      <c r="N3821"/>
    </row>
    <row r="3822" spans="14:14" x14ac:dyDescent="0.2">
      <c r="N3822"/>
    </row>
    <row r="3823" spans="14:14" x14ac:dyDescent="0.2">
      <c r="N3823"/>
    </row>
    <row r="3824" spans="14:14" x14ac:dyDescent="0.2">
      <c r="N3824"/>
    </row>
    <row r="3825" spans="14:14" x14ac:dyDescent="0.2">
      <c r="N3825"/>
    </row>
    <row r="3826" spans="14:14" x14ac:dyDescent="0.2">
      <c r="N3826"/>
    </row>
    <row r="3827" spans="14:14" x14ac:dyDescent="0.2">
      <c r="N3827"/>
    </row>
    <row r="3828" spans="14:14" x14ac:dyDescent="0.2">
      <c r="N3828"/>
    </row>
    <row r="3829" spans="14:14" x14ac:dyDescent="0.2">
      <c r="N3829"/>
    </row>
    <row r="3830" spans="14:14" x14ac:dyDescent="0.2">
      <c r="N3830"/>
    </row>
    <row r="3831" spans="14:14" x14ac:dyDescent="0.2">
      <c r="N3831"/>
    </row>
    <row r="3832" spans="14:14" x14ac:dyDescent="0.2">
      <c r="N3832"/>
    </row>
    <row r="3833" spans="14:14" x14ac:dyDescent="0.2">
      <c r="N3833"/>
    </row>
    <row r="3834" spans="14:14" x14ac:dyDescent="0.2">
      <c r="N3834"/>
    </row>
    <row r="3835" spans="14:14" x14ac:dyDescent="0.2">
      <c r="N3835"/>
    </row>
    <row r="3836" spans="14:14" x14ac:dyDescent="0.2">
      <c r="N3836"/>
    </row>
    <row r="3837" spans="14:14" x14ac:dyDescent="0.2">
      <c r="N3837"/>
    </row>
    <row r="3838" spans="14:14" x14ac:dyDescent="0.2">
      <c r="N3838"/>
    </row>
    <row r="3839" spans="14:14" x14ac:dyDescent="0.2">
      <c r="N3839"/>
    </row>
    <row r="3840" spans="14:14" x14ac:dyDescent="0.2">
      <c r="N3840"/>
    </row>
    <row r="3841" spans="14:14" x14ac:dyDescent="0.2">
      <c r="N3841"/>
    </row>
    <row r="3842" spans="14:14" x14ac:dyDescent="0.2">
      <c r="N3842"/>
    </row>
    <row r="3843" spans="14:14" x14ac:dyDescent="0.2">
      <c r="N3843"/>
    </row>
    <row r="3844" spans="14:14" x14ac:dyDescent="0.2">
      <c r="N3844"/>
    </row>
    <row r="3845" spans="14:14" x14ac:dyDescent="0.2">
      <c r="N3845"/>
    </row>
    <row r="3846" spans="14:14" x14ac:dyDescent="0.2">
      <c r="N3846"/>
    </row>
    <row r="3847" spans="14:14" x14ac:dyDescent="0.2">
      <c r="N3847"/>
    </row>
    <row r="3848" spans="14:14" x14ac:dyDescent="0.2">
      <c r="N3848"/>
    </row>
    <row r="3849" spans="14:14" x14ac:dyDescent="0.2">
      <c r="N3849"/>
    </row>
    <row r="3850" spans="14:14" x14ac:dyDescent="0.2">
      <c r="N3850"/>
    </row>
    <row r="3851" spans="14:14" x14ac:dyDescent="0.2">
      <c r="N3851"/>
    </row>
    <row r="3852" spans="14:14" x14ac:dyDescent="0.2">
      <c r="N3852"/>
    </row>
    <row r="3853" spans="14:14" x14ac:dyDescent="0.2">
      <c r="N3853"/>
    </row>
    <row r="3854" spans="14:14" x14ac:dyDescent="0.2">
      <c r="N3854"/>
    </row>
    <row r="3855" spans="14:14" x14ac:dyDescent="0.2">
      <c r="N3855"/>
    </row>
    <row r="3856" spans="14:14" x14ac:dyDescent="0.2">
      <c r="N3856"/>
    </row>
    <row r="3857" spans="14:14" x14ac:dyDescent="0.2">
      <c r="N3857"/>
    </row>
    <row r="3858" spans="14:14" x14ac:dyDescent="0.2">
      <c r="N3858"/>
    </row>
    <row r="3859" spans="14:14" x14ac:dyDescent="0.2">
      <c r="N3859"/>
    </row>
    <row r="3860" spans="14:14" x14ac:dyDescent="0.2">
      <c r="N3860"/>
    </row>
    <row r="3861" spans="14:14" x14ac:dyDescent="0.2">
      <c r="N3861"/>
    </row>
    <row r="3862" spans="14:14" x14ac:dyDescent="0.2">
      <c r="N3862"/>
    </row>
    <row r="3863" spans="14:14" x14ac:dyDescent="0.2">
      <c r="N3863"/>
    </row>
    <row r="3864" spans="14:14" x14ac:dyDescent="0.2">
      <c r="N3864"/>
    </row>
    <row r="3865" spans="14:14" x14ac:dyDescent="0.2">
      <c r="N3865"/>
    </row>
    <row r="3866" spans="14:14" x14ac:dyDescent="0.2">
      <c r="N3866"/>
    </row>
    <row r="3867" spans="14:14" x14ac:dyDescent="0.2">
      <c r="N3867"/>
    </row>
    <row r="3868" spans="14:14" x14ac:dyDescent="0.2">
      <c r="N3868"/>
    </row>
    <row r="3869" spans="14:14" x14ac:dyDescent="0.2">
      <c r="N3869"/>
    </row>
    <row r="3870" spans="14:14" x14ac:dyDescent="0.2">
      <c r="N3870"/>
    </row>
    <row r="3871" spans="14:14" x14ac:dyDescent="0.2">
      <c r="N3871"/>
    </row>
    <row r="3872" spans="14:14" x14ac:dyDescent="0.2">
      <c r="N3872"/>
    </row>
    <row r="3873" spans="14:14" x14ac:dyDescent="0.2">
      <c r="N3873"/>
    </row>
    <row r="3874" spans="14:14" x14ac:dyDescent="0.2">
      <c r="N3874"/>
    </row>
    <row r="3875" spans="14:14" x14ac:dyDescent="0.2">
      <c r="N3875"/>
    </row>
    <row r="3876" spans="14:14" x14ac:dyDescent="0.2">
      <c r="N3876"/>
    </row>
    <row r="3877" spans="14:14" x14ac:dyDescent="0.2">
      <c r="N3877"/>
    </row>
    <row r="3878" spans="14:14" x14ac:dyDescent="0.2">
      <c r="N3878"/>
    </row>
    <row r="3879" spans="14:14" x14ac:dyDescent="0.2">
      <c r="N3879"/>
    </row>
    <row r="3880" spans="14:14" x14ac:dyDescent="0.2">
      <c r="N3880"/>
    </row>
    <row r="3881" spans="14:14" x14ac:dyDescent="0.2">
      <c r="N3881"/>
    </row>
    <row r="3882" spans="14:14" x14ac:dyDescent="0.2">
      <c r="N3882"/>
    </row>
    <row r="3883" spans="14:14" x14ac:dyDescent="0.2">
      <c r="N3883"/>
    </row>
    <row r="3884" spans="14:14" x14ac:dyDescent="0.2">
      <c r="N3884"/>
    </row>
    <row r="3885" spans="14:14" x14ac:dyDescent="0.2">
      <c r="N3885"/>
    </row>
    <row r="3886" spans="14:14" x14ac:dyDescent="0.2">
      <c r="N3886"/>
    </row>
    <row r="3887" spans="14:14" x14ac:dyDescent="0.2">
      <c r="N3887"/>
    </row>
    <row r="3888" spans="14:14" x14ac:dyDescent="0.2">
      <c r="N3888"/>
    </row>
    <row r="3889" spans="14:14" x14ac:dyDescent="0.2">
      <c r="N3889"/>
    </row>
    <row r="3890" spans="14:14" x14ac:dyDescent="0.2">
      <c r="N3890"/>
    </row>
    <row r="3891" spans="14:14" x14ac:dyDescent="0.2">
      <c r="N3891"/>
    </row>
    <row r="3892" spans="14:14" x14ac:dyDescent="0.2">
      <c r="N3892"/>
    </row>
    <row r="3893" spans="14:14" x14ac:dyDescent="0.2">
      <c r="N3893"/>
    </row>
    <row r="3894" spans="14:14" x14ac:dyDescent="0.2">
      <c r="N3894"/>
    </row>
    <row r="3895" spans="14:14" x14ac:dyDescent="0.2">
      <c r="N3895"/>
    </row>
    <row r="3896" spans="14:14" x14ac:dyDescent="0.2">
      <c r="N3896"/>
    </row>
    <row r="3897" spans="14:14" x14ac:dyDescent="0.2">
      <c r="N3897"/>
    </row>
    <row r="3898" spans="14:14" x14ac:dyDescent="0.2">
      <c r="N3898"/>
    </row>
    <row r="3899" spans="14:14" x14ac:dyDescent="0.2">
      <c r="N3899"/>
    </row>
    <row r="3900" spans="14:14" x14ac:dyDescent="0.2">
      <c r="N3900"/>
    </row>
    <row r="3901" spans="14:14" x14ac:dyDescent="0.2">
      <c r="N3901"/>
    </row>
    <row r="3902" spans="14:14" x14ac:dyDescent="0.2">
      <c r="N3902"/>
    </row>
    <row r="3903" spans="14:14" x14ac:dyDescent="0.2">
      <c r="N3903"/>
    </row>
    <row r="3904" spans="14:14" x14ac:dyDescent="0.2">
      <c r="N3904"/>
    </row>
    <row r="3905" spans="14:14" x14ac:dyDescent="0.2">
      <c r="N3905"/>
    </row>
    <row r="3906" spans="14:14" x14ac:dyDescent="0.2">
      <c r="N3906"/>
    </row>
    <row r="3907" spans="14:14" x14ac:dyDescent="0.2">
      <c r="N3907"/>
    </row>
    <row r="3908" spans="14:14" x14ac:dyDescent="0.2">
      <c r="N3908"/>
    </row>
    <row r="3909" spans="14:14" x14ac:dyDescent="0.2">
      <c r="N3909"/>
    </row>
    <row r="3910" spans="14:14" x14ac:dyDescent="0.2">
      <c r="N3910"/>
    </row>
    <row r="3911" spans="14:14" x14ac:dyDescent="0.2">
      <c r="N3911"/>
    </row>
    <row r="3912" spans="14:14" x14ac:dyDescent="0.2">
      <c r="N3912"/>
    </row>
    <row r="3913" spans="14:14" x14ac:dyDescent="0.2">
      <c r="N3913"/>
    </row>
    <row r="3914" spans="14:14" x14ac:dyDescent="0.2">
      <c r="N3914"/>
    </row>
    <row r="3915" spans="14:14" x14ac:dyDescent="0.2">
      <c r="N3915"/>
    </row>
    <row r="3916" spans="14:14" x14ac:dyDescent="0.2">
      <c r="N3916"/>
    </row>
    <row r="3917" spans="14:14" x14ac:dyDescent="0.2">
      <c r="N3917"/>
    </row>
    <row r="3918" spans="14:14" x14ac:dyDescent="0.2">
      <c r="N3918"/>
    </row>
    <row r="3919" spans="14:14" x14ac:dyDescent="0.2">
      <c r="N3919"/>
    </row>
    <row r="3920" spans="14:14" x14ac:dyDescent="0.2">
      <c r="N3920"/>
    </row>
    <row r="3921" spans="14:14" x14ac:dyDescent="0.2">
      <c r="N3921"/>
    </row>
    <row r="3922" spans="14:14" x14ac:dyDescent="0.2">
      <c r="N3922"/>
    </row>
    <row r="3923" spans="14:14" x14ac:dyDescent="0.2">
      <c r="N3923"/>
    </row>
    <row r="3924" spans="14:14" x14ac:dyDescent="0.2">
      <c r="N3924"/>
    </row>
    <row r="3925" spans="14:14" x14ac:dyDescent="0.2">
      <c r="N3925"/>
    </row>
    <row r="3926" spans="14:14" x14ac:dyDescent="0.2">
      <c r="N3926"/>
    </row>
    <row r="3927" spans="14:14" x14ac:dyDescent="0.2">
      <c r="N3927"/>
    </row>
    <row r="3928" spans="14:14" x14ac:dyDescent="0.2">
      <c r="N3928"/>
    </row>
    <row r="3929" spans="14:14" x14ac:dyDescent="0.2">
      <c r="N3929"/>
    </row>
    <row r="3930" spans="14:14" x14ac:dyDescent="0.2">
      <c r="N3930"/>
    </row>
    <row r="3931" spans="14:14" x14ac:dyDescent="0.2">
      <c r="N3931"/>
    </row>
    <row r="3932" spans="14:14" x14ac:dyDescent="0.2">
      <c r="N3932"/>
    </row>
    <row r="3933" spans="14:14" x14ac:dyDescent="0.2">
      <c r="N3933"/>
    </row>
    <row r="3934" spans="14:14" x14ac:dyDescent="0.2">
      <c r="N3934"/>
    </row>
    <row r="3935" spans="14:14" x14ac:dyDescent="0.2">
      <c r="N3935"/>
    </row>
    <row r="3936" spans="14:14" x14ac:dyDescent="0.2">
      <c r="N3936"/>
    </row>
    <row r="3937" spans="14:14" x14ac:dyDescent="0.2">
      <c r="N3937"/>
    </row>
    <row r="3938" spans="14:14" x14ac:dyDescent="0.2">
      <c r="N3938"/>
    </row>
    <row r="3939" spans="14:14" x14ac:dyDescent="0.2">
      <c r="N3939"/>
    </row>
    <row r="3940" spans="14:14" x14ac:dyDescent="0.2">
      <c r="N3940"/>
    </row>
    <row r="3941" spans="14:14" x14ac:dyDescent="0.2">
      <c r="N3941"/>
    </row>
    <row r="3942" spans="14:14" x14ac:dyDescent="0.2">
      <c r="N3942"/>
    </row>
    <row r="3943" spans="14:14" x14ac:dyDescent="0.2">
      <c r="N3943"/>
    </row>
    <row r="3944" spans="14:14" x14ac:dyDescent="0.2">
      <c r="N3944"/>
    </row>
    <row r="3945" spans="14:14" x14ac:dyDescent="0.2">
      <c r="N3945"/>
    </row>
    <row r="3946" spans="14:14" x14ac:dyDescent="0.2">
      <c r="N3946"/>
    </row>
    <row r="3947" spans="14:14" x14ac:dyDescent="0.2">
      <c r="N3947"/>
    </row>
    <row r="3948" spans="14:14" x14ac:dyDescent="0.2">
      <c r="N3948"/>
    </row>
    <row r="3949" spans="14:14" x14ac:dyDescent="0.2">
      <c r="N3949"/>
    </row>
    <row r="3950" spans="14:14" x14ac:dyDescent="0.2">
      <c r="N3950"/>
    </row>
    <row r="3951" spans="14:14" x14ac:dyDescent="0.2">
      <c r="N3951"/>
    </row>
    <row r="3952" spans="14:14" x14ac:dyDescent="0.2">
      <c r="N3952"/>
    </row>
    <row r="3953" spans="14:14" x14ac:dyDescent="0.2">
      <c r="N3953"/>
    </row>
    <row r="3954" spans="14:14" x14ac:dyDescent="0.2">
      <c r="N3954"/>
    </row>
    <row r="3955" spans="14:14" x14ac:dyDescent="0.2">
      <c r="N3955"/>
    </row>
    <row r="3956" spans="14:14" x14ac:dyDescent="0.2">
      <c r="N3956"/>
    </row>
    <row r="3957" spans="14:14" x14ac:dyDescent="0.2">
      <c r="N3957"/>
    </row>
    <row r="3958" spans="14:14" x14ac:dyDescent="0.2">
      <c r="N3958"/>
    </row>
    <row r="3959" spans="14:14" x14ac:dyDescent="0.2">
      <c r="N3959"/>
    </row>
    <row r="3960" spans="14:14" x14ac:dyDescent="0.2">
      <c r="N3960"/>
    </row>
    <row r="3961" spans="14:14" x14ac:dyDescent="0.2">
      <c r="N3961"/>
    </row>
    <row r="3962" spans="14:14" x14ac:dyDescent="0.2">
      <c r="N3962"/>
    </row>
    <row r="3963" spans="14:14" x14ac:dyDescent="0.2">
      <c r="N3963"/>
    </row>
    <row r="3964" spans="14:14" x14ac:dyDescent="0.2">
      <c r="N3964"/>
    </row>
    <row r="3965" spans="14:14" x14ac:dyDescent="0.2">
      <c r="N3965"/>
    </row>
    <row r="3966" spans="14:14" x14ac:dyDescent="0.2">
      <c r="N3966"/>
    </row>
    <row r="3967" spans="14:14" x14ac:dyDescent="0.2">
      <c r="N3967"/>
    </row>
    <row r="3968" spans="14:14" x14ac:dyDescent="0.2">
      <c r="N3968"/>
    </row>
    <row r="3969" spans="14:14" x14ac:dyDescent="0.2">
      <c r="N3969"/>
    </row>
    <row r="3970" spans="14:14" x14ac:dyDescent="0.2">
      <c r="N3970"/>
    </row>
    <row r="3971" spans="14:14" x14ac:dyDescent="0.2">
      <c r="N3971"/>
    </row>
    <row r="3972" spans="14:14" x14ac:dyDescent="0.2">
      <c r="N3972"/>
    </row>
    <row r="3973" spans="14:14" x14ac:dyDescent="0.2">
      <c r="N3973"/>
    </row>
    <row r="3974" spans="14:14" x14ac:dyDescent="0.2">
      <c r="N3974"/>
    </row>
    <row r="3975" spans="14:14" x14ac:dyDescent="0.2">
      <c r="N3975"/>
    </row>
    <row r="3976" spans="14:14" x14ac:dyDescent="0.2">
      <c r="N3976"/>
    </row>
    <row r="3977" spans="14:14" x14ac:dyDescent="0.2">
      <c r="N3977"/>
    </row>
    <row r="3978" spans="14:14" x14ac:dyDescent="0.2">
      <c r="N3978"/>
    </row>
    <row r="3979" spans="14:14" x14ac:dyDescent="0.2">
      <c r="N3979"/>
    </row>
    <row r="3980" spans="14:14" x14ac:dyDescent="0.2">
      <c r="N3980"/>
    </row>
    <row r="3981" spans="14:14" x14ac:dyDescent="0.2">
      <c r="N3981"/>
    </row>
    <row r="3982" spans="14:14" x14ac:dyDescent="0.2">
      <c r="N3982"/>
    </row>
    <row r="3983" spans="14:14" x14ac:dyDescent="0.2">
      <c r="N3983"/>
    </row>
    <row r="3984" spans="14:14" x14ac:dyDescent="0.2">
      <c r="N3984"/>
    </row>
    <row r="3985" spans="14:14" x14ac:dyDescent="0.2">
      <c r="N3985"/>
    </row>
    <row r="3986" spans="14:14" x14ac:dyDescent="0.2">
      <c r="N3986"/>
    </row>
    <row r="3987" spans="14:14" x14ac:dyDescent="0.2">
      <c r="N3987"/>
    </row>
    <row r="3988" spans="14:14" x14ac:dyDescent="0.2">
      <c r="N3988"/>
    </row>
    <row r="3989" spans="14:14" x14ac:dyDescent="0.2">
      <c r="N3989"/>
    </row>
    <row r="3990" spans="14:14" x14ac:dyDescent="0.2">
      <c r="N3990"/>
    </row>
    <row r="3991" spans="14:14" x14ac:dyDescent="0.2">
      <c r="N3991"/>
    </row>
    <row r="3992" spans="14:14" x14ac:dyDescent="0.2">
      <c r="N3992"/>
    </row>
    <row r="3993" spans="14:14" x14ac:dyDescent="0.2">
      <c r="N3993"/>
    </row>
    <row r="3994" spans="14:14" x14ac:dyDescent="0.2">
      <c r="N3994"/>
    </row>
    <row r="3995" spans="14:14" x14ac:dyDescent="0.2">
      <c r="N3995"/>
    </row>
    <row r="3996" spans="14:14" x14ac:dyDescent="0.2">
      <c r="N3996"/>
    </row>
    <row r="3997" spans="14:14" x14ac:dyDescent="0.2">
      <c r="N3997"/>
    </row>
    <row r="3998" spans="14:14" x14ac:dyDescent="0.2">
      <c r="N3998"/>
    </row>
    <row r="3999" spans="14:14" x14ac:dyDescent="0.2">
      <c r="N3999"/>
    </row>
    <row r="4000" spans="14:14" x14ac:dyDescent="0.2">
      <c r="N4000"/>
    </row>
    <row r="4001" spans="14:14" x14ac:dyDescent="0.2">
      <c r="N4001"/>
    </row>
    <row r="4002" spans="14:14" x14ac:dyDescent="0.2">
      <c r="N4002"/>
    </row>
    <row r="4003" spans="14:14" x14ac:dyDescent="0.2">
      <c r="N4003"/>
    </row>
    <row r="4004" spans="14:14" x14ac:dyDescent="0.2">
      <c r="N4004"/>
    </row>
    <row r="4005" spans="14:14" x14ac:dyDescent="0.2">
      <c r="N4005"/>
    </row>
    <row r="4006" spans="14:14" x14ac:dyDescent="0.2">
      <c r="N4006"/>
    </row>
    <row r="4007" spans="14:14" x14ac:dyDescent="0.2">
      <c r="N4007"/>
    </row>
    <row r="4008" spans="14:14" x14ac:dyDescent="0.2">
      <c r="N4008"/>
    </row>
    <row r="4009" spans="14:14" x14ac:dyDescent="0.2">
      <c r="N4009"/>
    </row>
    <row r="4010" spans="14:14" x14ac:dyDescent="0.2">
      <c r="N4010"/>
    </row>
    <row r="4011" spans="14:14" x14ac:dyDescent="0.2">
      <c r="N4011"/>
    </row>
    <row r="4012" spans="14:14" x14ac:dyDescent="0.2">
      <c r="N4012"/>
    </row>
    <row r="4013" spans="14:14" x14ac:dyDescent="0.2">
      <c r="N4013"/>
    </row>
    <row r="4014" spans="14:14" x14ac:dyDescent="0.2">
      <c r="N4014"/>
    </row>
    <row r="4015" spans="14:14" x14ac:dyDescent="0.2">
      <c r="N4015"/>
    </row>
    <row r="4016" spans="14:14" x14ac:dyDescent="0.2">
      <c r="N4016"/>
    </row>
    <row r="4017" spans="14:14" x14ac:dyDescent="0.2">
      <c r="N4017"/>
    </row>
    <row r="4018" spans="14:14" x14ac:dyDescent="0.2">
      <c r="N4018"/>
    </row>
    <row r="4019" spans="14:14" x14ac:dyDescent="0.2">
      <c r="N4019"/>
    </row>
    <row r="4020" spans="14:14" x14ac:dyDescent="0.2">
      <c r="N4020"/>
    </row>
    <row r="4021" spans="14:14" x14ac:dyDescent="0.2">
      <c r="N4021"/>
    </row>
    <row r="4022" spans="14:14" x14ac:dyDescent="0.2">
      <c r="N4022"/>
    </row>
    <row r="4023" spans="14:14" x14ac:dyDescent="0.2">
      <c r="N4023"/>
    </row>
    <row r="4024" spans="14:14" x14ac:dyDescent="0.2">
      <c r="N4024"/>
    </row>
    <row r="4025" spans="14:14" x14ac:dyDescent="0.2">
      <c r="N4025"/>
    </row>
    <row r="4026" spans="14:14" x14ac:dyDescent="0.2">
      <c r="N4026"/>
    </row>
    <row r="4027" spans="14:14" x14ac:dyDescent="0.2">
      <c r="N4027"/>
    </row>
    <row r="4028" spans="14:14" x14ac:dyDescent="0.2">
      <c r="N4028"/>
    </row>
    <row r="4029" spans="14:14" x14ac:dyDescent="0.2">
      <c r="N4029"/>
    </row>
    <row r="4030" spans="14:14" x14ac:dyDescent="0.2">
      <c r="N4030"/>
    </row>
    <row r="4031" spans="14:14" x14ac:dyDescent="0.2">
      <c r="N4031"/>
    </row>
    <row r="4032" spans="14:14" x14ac:dyDescent="0.2">
      <c r="N4032"/>
    </row>
    <row r="4033" spans="14:14" x14ac:dyDescent="0.2">
      <c r="N4033"/>
    </row>
    <row r="4034" spans="14:14" x14ac:dyDescent="0.2">
      <c r="N4034"/>
    </row>
    <row r="4035" spans="14:14" x14ac:dyDescent="0.2">
      <c r="N4035"/>
    </row>
    <row r="4036" spans="14:14" x14ac:dyDescent="0.2">
      <c r="N4036"/>
    </row>
    <row r="4037" spans="14:14" x14ac:dyDescent="0.2">
      <c r="N4037"/>
    </row>
    <row r="4038" spans="14:14" x14ac:dyDescent="0.2">
      <c r="N4038"/>
    </row>
    <row r="4039" spans="14:14" x14ac:dyDescent="0.2">
      <c r="N4039"/>
    </row>
    <row r="4040" spans="14:14" x14ac:dyDescent="0.2">
      <c r="N4040"/>
    </row>
    <row r="4041" spans="14:14" x14ac:dyDescent="0.2">
      <c r="N4041"/>
    </row>
    <row r="4042" spans="14:14" x14ac:dyDescent="0.2">
      <c r="N4042"/>
    </row>
    <row r="4043" spans="14:14" x14ac:dyDescent="0.2">
      <c r="N4043"/>
    </row>
    <row r="4044" spans="14:14" x14ac:dyDescent="0.2">
      <c r="N4044"/>
    </row>
    <row r="4045" spans="14:14" x14ac:dyDescent="0.2">
      <c r="N4045"/>
    </row>
    <row r="4046" spans="14:14" x14ac:dyDescent="0.2">
      <c r="N4046"/>
    </row>
    <row r="4047" spans="14:14" x14ac:dyDescent="0.2">
      <c r="N4047"/>
    </row>
    <row r="4048" spans="14:14" x14ac:dyDescent="0.2">
      <c r="N4048"/>
    </row>
    <row r="4049" spans="14:14" x14ac:dyDescent="0.2">
      <c r="N4049"/>
    </row>
    <row r="4050" spans="14:14" x14ac:dyDescent="0.2">
      <c r="N4050"/>
    </row>
    <row r="4051" spans="14:14" x14ac:dyDescent="0.2">
      <c r="N4051"/>
    </row>
    <row r="4052" spans="14:14" x14ac:dyDescent="0.2">
      <c r="N4052"/>
    </row>
    <row r="4053" spans="14:14" x14ac:dyDescent="0.2">
      <c r="N4053"/>
    </row>
    <row r="4054" spans="14:14" x14ac:dyDescent="0.2">
      <c r="N4054"/>
    </row>
    <row r="4055" spans="14:14" x14ac:dyDescent="0.2">
      <c r="N4055"/>
    </row>
    <row r="4056" spans="14:14" x14ac:dyDescent="0.2">
      <c r="N4056"/>
    </row>
    <row r="4057" spans="14:14" x14ac:dyDescent="0.2">
      <c r="N4057"/>
    </row>
    <row r="4058" spans="14:14" x14ac:dyDescent="0.2">
      <c r="N4058"/>
    </row>
    <row r="4059" spans="14:14" x14ac:dyDescent="0.2">
      <c r="N4059"/>
    </row>
    <row r="4060" spans="14:14" x14ac:dyDescent="0.2">
      <c r="N4060"/>
    </row>
    <row r="4061" spans="14:14" x14ac:dyDescent="0.2">
      <c r="N4061"/>
    </row>
    <row r="4062" spans="14:14" x14ac:dyDescent="0.2">
      <c r="N4062"/>
    </row>
    <row r="4063" spans="14:14" x14ac:dyDescent="0.2">
      <c r="N4063"/>
    </row>
    <row r="4064" spans="14:14" x14ac:dyDescent="0.2">
      <c r="N4064"/>
    </row>
    <row r="4065" spans="14:14" x14ac:dyDescent="0.2">
      <c r="N4065"/>
    </row>
    <row r="4066" spans="14:14" x14ac:dyDescent="0.2">
      <c r="N4066"/>
    </row>
    <row r="4067" spans="14:14" x14ac:dyDescent="0.2">
      <c r="N4067"/>
    </row>
    <row r="4068" spans="14:14" x14ac:dyDescent="0.2">
      <c r="N4068"/>
    </row>
    <row r="4069" spans="14:14" x14ac:dyDescent="0.2">
      <c r="N4069"/>
    </row>
    <row r="4070" spans="14:14" x14ac:dyDescent="0.2">
      <c r="N4070"/>
    </row>
    <row r="4071" spans="14:14" x14ac:dyDescent="0.2">
      <c r="N4071"/>
    </row>
    <row r="4072" spans="14:14" x14ac:dyDescent="0.2">
      <c r="N4072"/>
    </row>
    <row r="4073" spans="14:14" x14ac:dyDescent="0.2">
      <c r="N4073"/>
    </row>
    <row r="4074" spans="14:14" x14ac:dyDescent="0.2">
      <c r="N4074"/>
    </row>
    <row r="4075" spans="14:14" x14ac:dyDescent="0.2">
      <c r="N4075"/>
    </row>
    <row r="4076" spans="14:14" x14ac:dyDescent="0.2">
      <c r="N4076"/>
    </row>
    <row r="4077" spans="14:14" x14ac:dyDescent="0.2">
      <c r="N4077"/>
    </row>
    <row r="4078" spans="14:14" x14ac:dyDescent="0.2">
      <c r="N4078"/>
    </row>
    <row r="4079" spans="14:14" x14ac:dyDescent="0.2">
      <c r="N4079"/>
    </row>
    <row r="4080" spans="14:14" x14ac:dyDescent="0.2">
      <c r="N4080"/>
    </row>
    <row r="4081" spans="14:14" x14ac:dyDescent="0.2">
      <c r="N4081"/>
    </row>
    <row r="4082" spans="14:14" x14ac:dyDescent="0.2">
      <c r="N4082"/>
    </row>
    <row r="4083" spans="14:14" x14ac:dyDescent="0.2">
      <c r="N4083"/>
    </row>
    <row r="4084" spans="14:14" x14ac:dyDescent="0.2">
      <c r="N4084"/>
    </row>
    <row r="4085" spans="14:14" x14ac:dyDescent="0.2">
      <c r="N4085"/>
    </row>
    <row r="4086" spans="14:14" x14ac:dyDescent="0.2">
      <c r="N4086"/>
    </row>
    <row r="4087" spans="14:14" x14ac:dyDescent="0.2">
      <c r="N4087"/>
    </row>
    <row r="4088" spans="14:14" x14ac:dyDescent="0.2">
      <c r="N4088"/>
    </row>
    <row r="4089" spans="14:14" x14ac:dyDescent="0.2">
      <c r="N4089"/>
    </row>
    <row r="4090" spans="14:14" x14ac:dyDescent="0.2">
      <c r="N4090"/>
    </row>
    <row r="4091" spans="14:14" x14ac:dyDescent="0.2">
      <c r="N4091"/>
    </row>
    <row r="4092" spans="14:14" x14ac:dyDescent="0.2">
      <c r="N4092"/>
    </row>
    <row r="4093" spans="14:14" x14ac:dyDescent="0.2">
      <c r="N4093"/>
    </row>
    <row r="4094" spans="14:14" x14ac:dyDescent="0.2">
      <c r="N4094"/>
    </row>
    <row r="4095" spans="14:14" x14ac:dyDescent="0.2">
      <c r="N4095"/>
    </row>
    <row r="4096" spans="14:14" x14ac:dyDescent="0.2">
      <c r="N4096"/>
    </row>
    <row r="4097" spans="14:14" x14ac:dyDescent="0.2">
      <c r="N4097"/>
    </row>
    <row r="4098" spans="14:14" x14ac:dyDescent="0.2">
      <c r="N4098"/>
    </row>
    <row r="4099" spans="14:14" x14ac:dyDescent="0.2">
      <c r="N4099"/>
    </row>
    <row r="4100" spans="14:14" x14ac:dyDescent="0.2">
      <c r="N4100"/>
    </row>
    <row r="4101" spans="14:14" x14ac:dyDescent="0.2">
      <c r="N4101"/>
    </row>
    <row r="4102" spans="14:14" x14ac:dyDescent="0.2">
      <c r="N4102"/>
    </row>
    <row r="4103" spans="14:14" x14ac:dyDescent="0.2">
      <c r="N4103"/>
    </row>
    <row r="4104" spans="14:14" x14ac:dyDescent="0.2">
      <c r="N4104"/>
    </row>
    <row r="4105" spans="14:14" x14ac:dyDescent="0.2">
      <c r="N4105"/>
    </row>
    <row r="4106" spans="14:14" x14ac:dyDescent="0.2">
      <c r="N4106"/>
    </row>
    <row r="4107" spans="14:14" x14ac:dyDescent="0.2">
      <c r="N4107"/>
    </row>
    <row r="4108" spans="14:14" x14ac:dyDescent="0.2">
      <c r="N4108"/>
    </row>
    <row r="4109" spans="14:14" x14ac:dyDescent="0.2">
      <c r="N4109"/>
    </row>
    <row r="4110" spans="14:14" x14ac:dyDescent="0.2">
      <c r="N4110"/>
    </row>
    <row r="4111" spans="14:14" x14ac:dyDescent="0.2">
      <c r="N4111"/>
    </row>
    <row r="4112" spans="14:14" x14ac:dyDescent="0.2">
      <c r="N4112"/>
    </row>
    <row r="4113" spans="14:14" x14ac:dyDescent="0.2">
      <c r="N4113"/>
    </row>
    <row r="4114" spans="14:14" x14ac:dyDescent="0.2">
      <c r="N4114"/>
    </row>
    <row r="4115" spans="14:14" x14ac:dyDescent="0.2">
      <c r="N4115"/>
    </row>
    <row r="4116" spans="14:14" x14ac:dyDescent="0.2">
      <c r="N4116"/>
    </row>
    <row r="4117" spans="14:14" x14ac:dyDescent="0.2">
      <c r="N4117"/>
    </row>
    <row r="4118" spans="14:14" x14ac:dyDescent="0.2">
      <c r="N4118"/>
    </row>
    <row r="4119" spans="14:14" x14ac:dyDescent="0.2">
      <c r="N4119"/>
    </row>
    <row r="4120" spans="14:14" x14ac:dyDescent="0.2">
      <c r="N4120"/>
    </row>
    <row r="4121" spans="14:14" x14ac:dyDescent="0.2">
      <c r="N4121"/>
    </row>
    <row r="4122" spans="14:14" x14ac:dyDescent="0.2">
      <c r="N4122"/>
    </row>
    <row r="4123" spans="14:14" x14ac:dyDescent="0.2">
      <c r="N4123"/>
    </row>
    <row r="4124" spans="14:14" x14ac:dyDescent="0.2">
      <c r="N4124"/>
    </row>
    <row r="4125" spans="14:14" x14ac:dyDescent="0.2">
      <c r="N4125"/>
    </row>
    <row r="4126" spans="14:14" x14ac:dyDescent="0.2">
      <c r="N4126"/>
    </row>
    <row r="4127" spans="14:14" x14ac:dyDescent="0.2">
      <c r="N4127"/>
    </row>
    <row r="4128" spans="14:14" x14ac:dyDescent="0.2">
      <c r="N4128"/>
    </row>
    <row r="4129" spans="14:14" x14ac:dyDescent="0.2">
      <c r="N4129"/>
    </row>
    <row r="4130" spans="14:14" x14ac:dyDescent="0.2">
      <c r="N4130"/>
    </row>
    <row r="4131" spans="14:14" x14ac:dyDescent="0.2">
      <c r="N4131"/>
    </row>
    <row r="4132" spans="14:14" x14ac:dyDescent="0.2">
      <c r="N4132"/>
    </row>
    <row r="4133" spans="14:14" x14ac:dyDescent="0.2">
      <c r="N4133"/>
    </row>
    <row r="4134" spans="14:14" x14ac:dyDescent="0.2">
      <c r="N4134"/>
    </row>
    <row r="4135" spans="14:14" x14ac:dyDescent="0.2">
      <c r="N4135"/>
    </row>
    <row r="4136" spans="14:14" x14ac:dyDescent="0.2">
      <c r="N4136"/>
    </row>
    <row r="4137" spans="14:14" x14ac:dyDescent="0.2">
      <c r="N4137"/>
    </row>
    <row r="4138" spans="14:14" x14ac:dyDescent="0.2">
      <c r="N4138"/>
    </row>
    <row r="4139" spans="14:14" x14ac:dyDescent="0.2">
      <c r="N4139"/>
    </row>
    <row r="4140" spans="14:14" x14ac:dyDescent="0.2">
      <c r="N4140"/>
    </row>
    <row r="4141" spans="14:14" x14ac:dyDescent="0.2">
      <c r="N4141"/>
    </row>
    <row r="4142" spans="14:14" x14ac:dyDescent="0.2">
      <c r="N4142"/>
    </row>
    <row r="4143" spans="14:14" x14ac:dyDescent="0.2">
      <c r="N4143"/>
    </row>
    <row r="4144" spans="14:14" x14ac:dyDescent="0.2">
      <c r="N4144"/>
    </row>
    <row r="4145" spans="14:14" x14ac:dyDescent="0.2">
      <c r="N4145"/>
    </row>
    <row r="4146" spans="14:14" x14ac:dyDescent="0.2">
      <c r="N4146"/>
    </row>
    <row r="4147" spans="14:14" x14ac:dyDescent="0.2">
      <c r="N4147"/>
    </row>
    <row r="4148" spans="14:14" x14ac:dyDescent="0.2">
      <c r="N4148"/>
    </row>
    <row r="4149" spans="14:14" x14ac:dyDescent="0.2">
      <c r="N4149"/>
    </row>
    <row r="4150" spans="14:14" x14ac:dyDescent="0.2">
      <c r="N4150"/>
    </row>
    <row r="4151" spans="14:14" x14ac:dyDescent="0.2">
      <c r="N4151"/>
    </row>
    <row r="4152" spans="14:14" x14ac:dyDescent="0.2">
      <c r="N4152"/>
    </row>
    <row r="4153" spans="14:14" x14ac:dyDescent="0.2">
      <c r="N4153"/>
    </row>
    <row r="4154" spans="14:14" x14ac:dyDescent="0.2">
      <c r="N4154"/>
    </row>
    <row r="4155" spans="14:14" x14ac:dyDescent="0.2">
      <c r="N4155"/>
    </row>
    <row r="4156" spans="14:14" x14ac:dyDescent="0.2">
      <c r="N4156"/>
    </row>
    <row r="4157" spans="14:14" x14ac:dyDescent="0.2">
      <c r="N4157"/>
    </row>
    <row r="4158" spans="14:14" x14ac:dyDescent="0.2">
      <c r="N4158"/>
    </row>
    <row r="4159" spans="14:14" x14ac:dyDescent="0.2">
      <c r="N4159"/>
    </row>
    <row r="4160" spans="14:14" x14ac:dyDescent="0.2">
      <c r="N4160"/>
    </row>
    <row r="4161" spans="14:14" x14ac:dyDescent="0.2">
      <c r="N4161"/>
    </row>
    <row r="4162" spans="14:14" x14ac:dyDescent="0.2">
      <c r="N4162"/>
    </row>
    <row r="4163" spans="14:14" x14ac:dyDescent="0.2">
      <c r="N4163"/>
    </row>
    <row r="4164" spans="14:14" x14ac:dyDescent="0.2">
      <c r="N4164"/>
    </row>
    <row r="4165" spans="14:14" x14ac:dyDescent="0.2">
      <c r="N4165"/>
    </row>
    <row r="4166" spans="14:14" x14ac:dyDescent="0.2">
      <c r="N4166"/>
    </row>
    <row r="4167" spans="14:14" x14ac:dyDescent="0.2">
      <c r="N4167"/>
    </row>
    <row r="4168" spans="14:14" x14ac:dyDescent="0.2">
      <c r="N4168"/>
    </row>
    <row r="4169" spans="14:14" x14ac:dyDescent="0.2">
      <c r="N4169"/>
    </row>
    <row r="4170" spans="14:14" x14ac:dyDescent="0.2">
      <c r="N4170"/>
    </row>
    <row r="4171" spans="14:14" x14ac:dyDescent="0.2">
      <c r="N4171"/>
    </row>
    <row r="4172" spans="14:14" x14ac:dyDescent="0.2">
      <c r="N4172"/>
    </row>
    <row r="4173" spans="14:14" x14ac:dyDescent="0.2">
      <c r="N4173"/>
    </row>
    <row r="4174" spans="14:14" x14ac:dyDescent="0.2">
      <c r="N4174"/>
    </row>
    <row r="4175" spans="14:14" x14ac:dyDescent="0.2">
      <c r="N4175"/>
    </row>
    <row r="4176" spans="14:14" x14ac:dyDescent="0.2">
      <c r="N4176"/>
    </row>
    <row r="4177" spans="14:14" x14ac:dyDescent="0.2">
      <c r="N4177"/>
    </row>
    <row r="4178" spans="14:14" x14ac:dyDescent="0.2">
      <c r="N4178"/>
    </row>
    <row r="4179" spans="14:14" x14ac:dyDescent="0.2">
      <c r="N4179"/>
    </row>
    <row r="4180" spans="14:14" x14ac:dyDescent="0.2">
      <c r="N4180"/>
    </row>
    <row r="4181" spans="14:14" x14ac:dyDescent="0.2">
      <c r="N4181"/>
    </row>
    <row r="4182" spans="14:14" x14ac:dyDescent="0.2">
      <c r="N4182"/>
    </row>
    <row r="4183" spans="14:14" x14ac:dyDescent="0.2">
      <c r="N4183"/>
    </row>
    <row r="4184" spans="14:14" x14ac:dyDescent="0.2">
      <c r="N4184"/>
    </row>
    <row r="4185" spans="14:14" x14ac:dyDescent="0.2">
      <c r="N4185"/>
    </row>
    <row r="4186" spans="14:14" x14ac:dyDescent="0.2">
      <c r="N4186"/>
    </row>
    <row r="4187" spans="14:14" x14ac:dyDescent="0.2">
      <c r="N4187"/>
    </row>
    <row r="4188" spans="14:14" x14ac:dyDescent="0.2">
      <c r="N4188"/>
    </row>
    <row r="4189" spans="14:14" x14ac:dyDescent="0.2">
      <c r="N4189"/>
    </row>
    <row r="4190" spans="14:14" x14ac:dyDescent="0.2">
      <c r="N4190"/>
    </row>
    <row r="4191" spans="14:14" x14ac:dyDescent="0.2">
      <c r="N4191"/>
    </row>
    <row r="4192" spans="14:14" x14ac:dyDescent="0.2">
      <c r="N4192"/>
    </row>
    <row r="4193" spans="14:14" x14ac:dyDescent="0.2">
      <c r="N4193"/>
    </row>
    <row r="4194" spans="14:14" x14ac:dyDescent="0.2">
      <c r="N4194"/>
    </row>
    <row r="4195" spans="14:14" x14ac:dyDescent="0.2">
      <c r="N4195"/>
    </row>
    <row r="4196" spans="14:14" x14ac:dyDescent="0.2">
      <c r="N4196"/>
    </row>
    <row r="4197" spans="14:14" x14ac:dyDescent="0.2">
      <c r="N4197"/>
    </row>
    <row r="4198" spans="14:14" x14ac:dyDescent="0.2">
      <c r="N4198"/>
    </row>
    <row r="4199" spans="14:14" x14ac:dyDescent="0.2">
      <c r="N4199"/>
    </row>
    <row r="4200" spans="14:14" x14ac:dyDescent="0.2">
      <c r="N4200"/>
    </row>
    <row r="4201" spans="14:14" x14ac:dyDescent="0.2">
      <c r="N4201"/>
    </row>
    <row r="4202" spans="14:14" x14ac:dyDescent="0.2">
      <c r="N4202"/>
    </row>
    <row r="4203" spans="14:14" x14ac:dyDescent="0.2">
      <c r="N4203"/>
    </row>
    <row r="4204" spans="14:14" x14ac:dyDescent="0.2">
      <c r="N4204"/>
    </row>
    <row r="4205" spans="14:14" x14ac:dyDescent="0.2">
      <c r="N4205"/>
    </row>
    <row r="4206" spans="14:14" x14ac:dyDescent="0.2">
      <c r="N4206"/>
    </row>
    <row r="4207" spans="14:14" x14ac:dyDescent="0.2">
      <c r="N4207"/>
    </row>
    <row r="4208" spans="14:14" x14ac:dyDescent="0.2">
      <c r="N4208"/>
    </row>
    <row r="4209" spans="14:14" x14ac:dyDescent="0.2">
      <c r="N4209"/>
    </row>
    <row r="4210" spans="14:14" x14ac:dyDescent="0.2">
      <c r="N4210"/>
    </row>
    <row r="4211" spans="14:14" x14ac:dyDescent="0.2">
      <c r="N4211"/>
    </row>
    <row r="4212" spans="14:14" x14ac:dyDescent="0.2">
      <c r="N4212"/>
    </row>
    <row r="4213" spans="14:14" x14ac:dyDescent="0.2">
      <c r="N4213"/>
    </row>
    <row r="4214" spans="14:14" x14ac:dyDescent="0.2">
      <c r="N4214"/>
    </row>
    <row r="4215" spans="14:14" x14ac:dyDescent="0.2">
      <c r="N4215"/>
    </row>
    <row r="4216" spans="14:14" x14ac:dyDescent="0.2">
      <c r="N4216"/>
    </row>
    <row r="4217" spans="14:14" x14ac:dyDescent="0.2">
      <c r="N4217"/>
    </row>
    <row r="4218" spans="14:14" x14ac:dyDescent="0.2">
      <c r="N4218"/>
    </row>
    <row r="4219" spans="14:14" x14ac:dyDescent="0.2">
      <c r="N4219"/>
    </row>
    <row r="4220" spans="14:14" x14ac:dyDescent="0.2">
      <c r="N4220"/>
    </row>
    <row r="4221" spans="14:14" x14ac:dyDescent="0.2">
      <c r="N4221"/>
    </row>
    <row r="4222" spans="14:14" x14ac:dyDescent="0.2">
      <c r="N4222"/>
    </row>
    <row r="4223" spans="14:14" x14ac:dyDescent="0.2">
      <c r="N4223"/>
    </row>
    <row r="4224" spans="14:14" x14ac:dyDescent="0.2">
      <c r="N4224"/>
    </row>
    <row r="4225" spans="14:14" x14ac:dyDescent="0.2">
      <c r="N4225"/>
    </row>
    <row r="4226" spans="14:14" x14ac:dyDescent="0.2">
      <c r="N4226"/>
    </row>
    <row r="4227" spans="14:14" x14ac:dyDescent="0.2">
      <c r="N4227"/>
    </row>
    <row r="4228" spans="14:14" x14ac:dyDescent="0.2">
      <c r="N4228"/>
    </row>
    <row r="4229" spans="14:14" x14ac:dyDescent="0.2">
      <c r="N4229"/>
    </row>
    <row r="4230" spans="14:14" x14ac:dyDescent="0.2">
      <c r="N4230"/>
    </row>
    <row r="4231" spans="14:14" x14ac:dyDescent="0.2">
      <c r="N4231"/>
    </row>
    <row r="4232" spans="14:14" x14ac:dyDescent="0.2">
      <c r="N4232"/>
    </row>
    <row r="4233" spans="14:14" x14ac:dyDescent="0.2">
      <c r="N4233"/>
    </row>
    <row r="4234" spans="14:14" x14ac:dyDescent="0.2">
      <c r="N4234"/>
    </row>
    <row r="4235" spans="14:14" x14ac:dyDescent="0.2">
      <c r="N4235"/>
    </row>
    <row r="4236" spans="14:14" x14ac:dyDescent="0.2">
      <c r="N4236"/>
    </row>
    <row r="4237" spans="14:14" x14ac:dyDescent="0.2">
      <c r="N4237"/>
    </row>
    <row r="4238" spans="14:14" x14ac:dyDescent="0.2">
      <c r="N4238"/>
    </row>
    <row r="4239" spans="14:14" x14ac:dyDescent="0.2">
      <c r="N4239"/>
    </row>
    <row r="4240" spans="14:14" x14ac:dyDescent="0.2">
      <c r="N4240"/>
    </row>
    <row r="4241" spans="14:14" x14ac:dyDescent="0.2">
      <c r="N4241"/>
    </row>
    <row r="4242" spans="14:14" x14ac:dyDescent="0.2">
      <c r="N4242"/>
    </row>
    <row r="4243" spans="14:14" x14ac:dyDescent="0.2">
      <c r="N4243"/>
    </row>
    <row r="4244" spans="14:14" x14ac:dyDescent="0.2">
      <c r="N4244"/>
    </row>
    <row r="4245" spans="14:14" x14ac:dyDescent="0.2">
      <c r="N4245"/>
    </row>
    <row r="4246" spans="14:14" x14ac:dyDescent="0.2">
      <c r="N4246"/>
    </row>
    <row r="4247" spans="14:14" x14ac:dyDescent="0.2">
      <c r="N4247"/>
    </row>
    <row r="4248" spans="14:14" x14ac:dyDescent="0.2">
      <c r="N4248"/>
    </row>
    <row r="4249" spans="14:14" x14ac:dyDescent="0.2">
      <c r="N4249"/>
    </row>
    <row r="4250" spans="14:14" x14ac:dyDescent="0.2">
      <c r="N4250"/>
    </row>
    <row r="4251" spans="14:14" x14ac:dyDescent="0.2">
      <c r="N4251"/>
    </row>
    <row r="4252" spans="14:14" x14ac:dyDescent="0.2">
      <c r="N4252"/>
    </row>
    <row r="4253" spans="14:14" x14ac:dyDescent="0.2">
      <c r="N4253"/>
    </row>
    <row r="4254" spans="14:14" x14ac:dyDescent="0.2">
      <c r="N4254"/>
    </row>
    <row r="4255" spans="14:14" x14ac:dyDescent="0.2">
      <c r="N4255"/>
    </row>
    <row r="4256" spans="14:14" x14ac:dyDescent="0.2">
      <c r="N4256"/>
    </row>
    <row r="4257" spans="14:14" x14ac:dyDescent="0.2">
      <c r="N4257"/>
    </row>
    <row r="4258" spans="14:14" x14ac:dyDescent="0.2">
      <c r="N4258"/>
    </row>
    <row r="4259" spans="14:14" x14ac:dyDescent="0.2">
      <c r="N4259"/>
    </row>
    <row r="4260" spans="14:14" x14ac:dyDescent="0.2">
      <c r="N4260"/>
    </row>
    <row r="4261" spans="14:14" x14ac:dyDescent="0.2">
      <c r="N4261"/>
    </row>
    <row r="4262" spans="14:14" x14ac:dyDescent="0.2">
      <c r="N4262"/>
    </row>
    <row r="4263" spans="14:14" x14ac:dyDescent="0.2">
      <c r="N4263"/>
    </row>
    <row r="4264" spans="14:14" x14ac:dyDescent="0.2">
      <c r="N4264"/>
    </row>
    <row r="4265" spans="14:14" x14ac:dyDescent="0.2">
      <c r="N4265"/>
    </row>
    <row r="4266" spans="14:14" x14ac:dyDescent="0.2">
      <c r="N4266"/>
    </row>
    <row r="4267" spans="14:14" x14ac:dyDescent="0.2">
      <c r="N4267"/>
    </row>
    <row r="4268" spans="14:14" x14ac:dyDescent="0.2">
      <c r="N4268"/>
    </row>
    <row r="4269" spans="14:14" x14ac:dyDescent="0.2">
      <c r="N4269"/>
    </row>
    <row r="4270" spans="14:14" x14ac:dyDescent="0.2">
      <c r="N4270"/>
    </row>
    <row r="4271" spans="14:14" x14ac:dyDescent="0.2">
      <c r="N4271"/>
    </row>
    <row r="4272" spans="14:14" x14ac:dyDescent="0.2">
      <c r="N4272"/>
    </row>
    <row r="4273" spans="14:14" x14ac:dyDescent="0.2">
      <c r="N4273"/>
    </row>
    <row r="4274" spans="14:14" x14ac:dyDescent="0.2">
      <c r="N4274"/>
    </row>
    <row r="4275" spans="14:14" x14ac:dyDescent="0.2">
      <c r="N4275"/>
    </row>
    <row r="4276" spans="14:14" x14ac:dyDescent="0.2">
      <c r="N4276"/>
    </row>
    <row r="4277" spans="14:14" x14ac:dyDescent="0.2">
      <c r="N4277"/>
    </row>
    <row r="4278" spans="14:14" x14ac:dyDescent="0.2">
      <c r="N4278"/>
    </row>
    <row r="4279" spans="14:14" x14ac:dyDescent="0.2">
      <c r="N4279"/>
    </row>
    <row r="4280" spans="14:14" x14ac:dyDescent="0.2">
      <c r="N4280"/>
    </row>
    <row r="4281" spans="14:14" x14ac:dyDescent="0.2">
      <c r="N4281"/>
    </row>
    <row r="4282" spans="14:14" x14ac:dyDescent="0.2">
      <c r="N4282"/>
    </row>
    <row r="4283" spans="14:14" x14ac:dyDescent="0.2">
      <c r="N4283"/>
    </row>
    <row r="4284" spans="14:14" x14ac:dyDescent="0.2">
      <c r="N4284"/>
    </row>
    <row r="4285" spans="14:14" x14ac:dyDescent="0.2">
      <c r="N4285"/>
    </row>
    <row r="4286" spans="14:14" x14ac:dyDescent="0.2">
      <c r="N4286"/>
    </row>
    <row r="4287" spans="14:14" x14ac:dyDescent="0.2">
      <c r="N4287"/>
    </row>
    <row r="4288" spans="14:14" x14ac:dyDescent="0.2">
      <c r="N4288"/>
    </row>
    <row r="4289" spans="14:14" x14ac:dyDescent="0.2">
      <c r="N4289"/>
    </row>
    <row r="4290" spans="14:14" x14ac:dyDescent="0.2">
      <c r="N4290"/>
    </row>
    <row r="4291" spans="14:14" x14ac:dyDescent="0.2">
      <c r="N4291"/>
    </row>
    <row r="4292" spans="14:14" x14ac:dyDescent="0.2">
      <c r="N4292"/>
    </row>
    <row r="4293" spans="14:14" x14ac:dyDescent="0.2">
      <c r="N4293"/>
    </row>
    <row r="4294" spans="14:14" x14ac:dyDescent="0.2">
      <c r="N4294"/>
    </row>
    <row r="4295" spans="14:14" x14ac:dyDescent="0.2">
      <c r="N4295"/>
    </row>
    <row r="4296" spans="14:14" x14ac:dyDescent="0.2">
      <c r="N4296"/>
    </row>
    <row r="4297" spans="14:14" x14ac:dyDescent="0.2">
      <c r="N4297"/>
    </row>
    <row r="4298" spans="14:14" x14ac:dyDescent="0.2">
      <c r="N4298"/>
    </row>
    <row r="4299" spans="14:14" x14ac:dyDescent="0.2">
      <c r="N4299"/>
    </row>
    <row r="4300" spans="14:14" x14ac:dyDescent="0.2">
      <c r="N4300"/>
    </row>
    <row r="4301" spans="14:14" x14ac:dyDescent="0.2">
      <c r="N4301"/>
    </row>
    <row r="4302" spans="14:14" x14ac:dyDescent="0.2">
      <c r="N4302"/>
    </row>
    <row r="4303" spans="14:14" x14ac:dyDescent="0.2">
      <c r="N4303"/>
    </row>
    <row r="4304" spans="14:14" x14ac:dyDescent="0.2">
      <c r="N4304"/>
    </row>
    <row r="4305" spans="14:14" x14ac:dyDescent="0.2">
      <c r="N4305"/>
    </row>
    <row r="4306" spans="14:14" x14ac:dyDescent="0.2">
      <c r="N4306"/>
    </row>
    <row r="4307" spans="14:14" x14ac:dyDescent="0.2">
      <c r="N4307"/>
    </row>
    <row r="4308" spans="14:14" x14ac:dyDescent="0.2">
      <c r="N4308"/>
    </row>
    <row r="4309" spans="14:14" x14ac:dyDescent="0.2">
      <c r="N4309"/>
    </row>
    <row r="4310" spans="14:14" x14ac:dyDescent="0.2">
      <c r="N4310"/>
    </row>
    <row r="4311" spans="14:14" x14ac:dyDescent="0.2">
      <c r="N4311"/>
    </row>
    <row r="4312" spans="14:14" x14ac:dyDescent="0.2">
      <c r="N4312"/>
    </row>
    <row r="4313" spans="14:14" x14ac:dyDescent="0.2">
      <c r="N4313"/>
    </row>
    <row r="4314" spans="14:14" x14ac:dyDescent="0.2">
      <c r="N4314"/>
    </row>
    <row r="4315" spans="14:14" x14ac:dyDescent="0.2">
      <c r="N4315"/>
    </row>
    <row r="4316" spans="14:14" x14ac:dyDescent="0.2">
      <c r="N4316"/>
    </row>
    <row r="4317" spans="14:14" x14ac:dyDescent="0.2">
      <c r="N4317"/>
    </row>
    <row r="4318" spans="14:14" x14ac:dyDescent="0.2">
      <c r="N4318"/>
    </row>
    <row r="4319" spans="14:14" x14ac:dyDescent="0.2">
      <c r="N4319"/>
    </row>
    <row r="4320" spans="14:14" x14ac:dyDescent="0.2">
      <c r="N4320"/>
    </row>
    <row r="4321" spans="14:14" x14ac:dyDescent="0.2">
      <c r="N4321"/>
    </row>
    <row r="4322" spans="14:14" x14ac:dyDescent="0.2">
      <c r="N4322"/>
    </row>
    <row r="4323" spans="14:14" x14ac:dyDescent="0.2">
      <c r="N4323"/>
    </row>
    <row r="4324" spans="14:14" x14ac:dyDescent="0.2">
      <c r="N4324"/>
    </row>
    <row r="4325" spans="14:14" x14ac:dyDescent="0.2">
      <c r="N4325"/>
    </row>
    <row r="4326" spans="14:14" x14ac:dyDescent="0.2">
      <c r="N4326"/>
    </row>
    <row r="4327" spans="14:14" x14ac:dyDescent="0.2">
      <c r="N4327"/>
    </row>
    <row r="4328" spans="14:14" x14ac:dyDescent="0.2">
      <c r="N4328"/>
    </row>
    <row r="4329" spans="14:14" x14ac:dyDescent="0.2">
      <c r="N4329"/>
    </row>
    <row r="4330" spans="14:14" x14ac:dyDescent="0.2">
      <c r="N4330"/>
    </row>
    <row r="4331" spans="14:14" x14ac:dyDescent="0.2">
      <c r="N4331"/>
    </row>
    <row r="4332" spans="14:14" x14ac:dyDescent="0.2">
      <c r="N4332"/>
    </row>
    <row r="4333" spans="14:14" x14ac:dyDescent="0.2">
      <c r="N4333"/>
    </row>
    <row r="4334" spans="14:14" x14ac:dyDescent="0.2">
      <c r="N4334"/>
    </row>
    <row r="4335" spans="14:14" x14ac:dyDescent="0.2">
      <c r="N4335"/>
    </row>
    <row r="4336" spans="14:14" x14ac:dyDescent="0.2">
      <c r="N4336"/>
    </row>
    <row r="4337" spans="14:14" x14ac:dyDescent="0.2">
      <c r="N4337"/>
    </row>
    <row r="4338" spans="14:14" x14ac:dyDescent="0.2">
      <c r="N4338"/>
    </row>
    <row r="4339" spans="14:14" x14ac:dyDescent="0.2">
      <c r="N4339"/>
    </row>
    <row r="4340" spans="14:14" x14ac:dyDescent="0.2">
      <c r="N4340"/>
    </row>
    <row r="4341" spans="14:14" x14ac:dyDescent="0.2">
      <c r="N4341"/>
    </row>
    <row r="4342" spans="14:14" x14ac:dyDescent="0.2">
      <c r="N4342"/>
    </row>
    <row r="4343" spans="14:14" x14ac:dyDescent="0.2">
      <c r="N4343"/>
    </row>
    <row r="4344" spans="14:14" x14ac:dyDescent="0.2">
      <c r="N4344"/>
    </row>
    <row r="4345" spans="14:14" x14ac:dyDescent="0.2">
      <c r="N4345"/>
    </row>
    <row r="4346" spans="14:14" x14ac:dyDescent="0.2">
      <c r="N4346"/>
    </row>
    <row r="4347" spans="14:14" x14ac:dyDescent="0.2">
      <c r="N4347"/>
    </row>
    <row r="4348" spans="14:14" x14ac:dyDescent="0.2">
      <c r="N4348"/>
    </row>
    <row r="4349" spans="14:14" x14ac:dyDescent="0.2">
      <c r="N4349"/>
    </row>
    <row r="4350" spans="14:14" x14ac:dyDescent="0.2">
      <c r="N4350"/>
    </row>
    <row r="4351" spans="14:14" x14ac:dyDescent="0.2">
      <c r="N4351"/>
    </row>
    <row r="4352" spans="14:14" x14ac:dyDescent="0.2">
      <c r="N4352"/>
    </row>
    <row r="4353" spans="14:14" x14ac:dyDescent="0.2">
      <c r="N4353"/>
    </row>
    <row r="4354" spans="14:14" x14ac:dyDescent="0.2">
      <c r="N4354"/>
    </row>
    <row r="4355" spans="14:14" x14ac:dyDescent="0.2">
      <c r="N4355"/>
    </row>
    <row r="4356" spans="14:14" x14ac:dyDescent="0.2">
      <c r="N4356"/>
    </row>
    <row r="4357" spans="14:14" x14ac:dyDescent="0.2">
      <c r="N4357"/>
    </row>
    <row r="4358" spans="14:14" x14ac:dyDescent="0.2">
      <c r="N4358"/>
    </row>
    <row r="4359" spans="14:14" x14ac:dyDescent="0.2">
      <c r="N4359"/>
    </row>
    <row r="4360" spans="14:14" x14ac:dyDescent="0.2">
      <c r="N4360"/>
    </row>
    <row r="4361" spans="14:14" x14ac:dyDescent="0.2">
      <c r="N4361"/>
    </row>
    <row r="4362" spans="14:14" x14ac:dyDescent="0.2">
      <c r="N4362"/>
    </row>
    <row r="4363" spans="14:14" x14ac:dyDescent="0.2">
      <c r="N4363"/>
    </row>
    <row r="4364" spans="14:14" x14ac:dyDescent="0.2">
      <c r="N4364"/>
    </row>
    <row r="4365" spans="14:14" x14ac:dyDescent="0.2">
      <c r="N4365"/>
    </row>
    <row r="4366" spans="14:14" x14ac:dyDescent="0.2">
      <c r="N4366"/>
    </row>
    <row r="4367" spans="14:14" x14ac:dyDescent="0.2">
      <c r="N4367"/>
    </row>
    <row r="4368" spans="14:14" x14ac:dyDescent="0.2">
      <c r="N4368"/>
    </row>
    <row r="4369" spans="14:14" x14ac:dyDescent="0.2">
      <c r="N4369"/>
    </row>
    <row r="4370" spans="14:14" x14ac:dyDescent="0.2">
      <c r="N4370"/>
    </row>
    <row r="4371" spans="14:14" x14ac:dyDescent="0.2">
      <c r="N4371"/>
    </row>
    <row r="4372" spans="14:14" x14ac:dyDescent="0.2">
      <c r="N4372"/>
    </row>
    <row r="4373" spans="14:14" x14ac:dyDescent="0.2">
      <c r="N4373"/>
    </row>
    <row r="4374" spans="14:14" x14ac:dyDescent="0.2">
      <c r="N4374"/>
    </row>
    <row r="4375" spans="14:14" x14ac:dyDescent="0.2">
      <c r="N4375"/>
    </row>
    <row r="4376" spans="14:14" x14ac:dyDescent="0.2">
      <c r="N4376"/>
    </row>
    <row r="4377" spans="14:14" x14ac:dyDescent="0.2">
      <c r="N4377"/>
    </row>
    <row r="4378" spans="14:14" x14ac:dyDescent="0.2">
      <c r="N4378"/>
    </row>
    <row r="4379" spans="14:14" x14ac:dyDescent="0.2">
      <c r="N4379"/>
    </row>
    <row r="4380" spans="14:14" x14ac:dyDescent="0.2">
      <c r="N4380"/>
    </row>
    <row r="4381" spans="14:14" x14ac:dyDescent="0.2">
      <c r="N4381"/>
    </row>
    <row r="4382" spans="14:14" x14ac:dyDescent="0.2">
      <c r="N4382"/>
    </row>
    <row r="4383" spans="14:14" x14ac:dyDescent="0.2">
      <c r="N4383"/>
    </row>
    <row r="4384" spans="14:14" x14ac:dyDescent="0.2">
      <c r="N4384"/>
    </row>
    <row r="4385" spans="14:14" x14ac:dyDescent="0.2">
      <c r="N4385"/>
    </row>
    <row r="4386" spans="14:14" x14ac:dyDescent="0.2">
      <c r="N4386"/>
    </row>
    <row r="4387" spans="14:14" x14ac:dyDescent="0.2">
      <c r="N4387"/>
    </row>
    <row r="4388" spans="14:14" x14ac:dyDescent="0.2">
      <c r="N4388"/>
    </row>
    <row r="4389" spans="14:14" x14ac:dyDescent="0.2">
      <c r="N4389"/>
    </row>
    <row r="4390" spans="14:14" x14ac:dyDescent="0.2">
      <c r="N4390"/>
    </row>
    <row r="4391" spans="14:14" x14ac:dyDescent="0.2">
      <c r="N4391"/>
    </row>
    <row r="4392" spans="14:14" x14ac:dyDescent="0.2">
      <c r="N4392"/>
    </row>
    <row r="4393" spans="14:14" x14ac:dyDescent="0.2">
      <c r="N4393"/>
    </row>
    <row r="4394" spans="14:14" x14ac:dyDescent="0.2">
      <c r="N4394"/>
    </row>
    <row r="4395" spans="14:14" x14ac:dyDescent="0.2">
      <c r="N4395"/>
    </row>
    <row r="4396" spans="14:14" x14ac:dyDescent="0.2">
      <c r="N4396"/>
    </row>
    <row r="4397" spans="14:14" x14ac:dyDescent="0.2">
      <c r="N4397"/>
    </row>
    <row r="4398" spans="14:14" x14ac:dyDescent="0.2">
      <c r="N4398"/>
    </row>
    <row r="4399" spans="14:14" x14ac:dyDescent="0.2">
      <c r="N4399"/>
    </row>
    <row r="4400" spans="14:14" x14ac:dyDescent="0.2">
      <c r="N4400"/>
    </row>
    <row r="4401" spans="14:14" x14ac:dyDescent="0.2">
      <c r="N4401"/>
    </row>
    <row r="4402" spans="14:14" x14ac:dyDescent="0.2">
      <c r="N4402"/>
    </row>
    <row r="4403" spans="14:14" x14ac:dyDescent="0.2">
      <c r="N4403"/>
    </row>
    <row r="4404" spans="14:14" x14ac:dyDescent="0.2">
      <c r="N4404"/>
    </row>
    <row r="4405" spans="14:14" x14ac:dyDescent="0.2">
      <c r="N4405"/>
    </row>
    <row r="4406" spans="14:14" x14ac:dyDescent="0.2">
      <c r="N4406"/>
    </row>
    <row r="4407" spans="14:14" x14ac:dyDescent="0.2">
      <c r="N4407"/>
    </row>
    <row r="4408" spans="14:14" x14ac:dyDescent="0.2">
      <c r="N4408"/>
    </row>
    <row r="4409" spans="14:14" x14ac:dyDescent="0.2">
      <c r="N4409"/>
    </row>
    <row r="4410" spans="14:14" x14ac:dyDescent="0.2">
      <c r="N4410"/>
    </row>
    <row r="4411" spans="14:14" x14ac:dyDescent="0.2">
      <c r="N4411"/>
    </row>
    <row r="4412" spans="14:14" x14ac:dyDescent="0.2">
      <c r="N4412"/>
    </row>
    <row r="4413" spans="14:14" x14ac:dyDescent="0.2">
      <c r="N4413"/>
    </row>
    <row r="4414" spans="14:14" x14ac:dyDescent="0.2">
      <c r="N4414"/>
    </row>
    <row r="4415" spans="14:14" x14ac:dyDescent="0.2">
      <c r="N4415"/>
    </row>
    <row r="4416" spans="14:14" x14ac:dyDescent="0.2">
      <c r="N4416"/>
    </row>
    <row r="4417" spans="14:14" x14ac:dyDescent="0.2">
      <c r="N4417"/>
    </row>
    <row r="4418" spans="14:14" x14ac:dyDescent="0.2">
      <c r="N4418"/>
    </row>
    <row r="4419" spans="14:14" x14ac:dyDescent="0.2">
      <c r="N4419"/>
    </row>
    <row r="4420" spans="14:14" x14ac:dyDescent="0.2">
      <c r="N4420"/>
    </row>
    <row r="4421" spans="14:14" x14ac:dyDescent="0.2">
      <c r="N4421"/>
    </row>
    <row r="4422" spans="14:14" x14ac:dyDescent="0.2">
      <c r="N4422"/>
    </row>
    <row r="4423" spans="14:14" x14ac:dyDescent="0.2">
      <c r="N4423"/>
    </row>
    <row r="4424" spans="14:14" x14ac:dyDescent="0.2">
      <c r="N4424"/>
    </row>
    <row r="4425" spans="14:14" x14ac:dyDescent="0.2">
      <c r="N4425"/>
    </row>
    <row r="4426" spans="14:14" x14ac:dyDescent="0.2">
      <c r="N4426"/>
    </row>
    <row r="4427" spans="14:14" x14ac:dyDescent="0.2">
      <c r="N4427"/>
    </row>
    <row r="4428" spans="14:14" x14ac:dyDescent="0.2">
      <c r="N4428"/>
    </row>
    <row r="4429" spans="14:14" x14ac:dyDescent="0.2">
      <c r="N4429"/>
    </row>
    <row r="4430" spans="14:14" x14ac:dyDescent="0.2">
      <c r="N4430"/>
    </row>
    <row r="4431" spans="14:14" x14ac:dyDescent="0.2">
      <c r="N4431"/>
    </row>
    <row r="4432" spans="14:14" x14ac:dyDescent="0.2">
      <c r="N4432"/>
    </row>
    <row r="4433" spans="14:14" x14ac:dyDescent="0.2">
      <c r="N4433"/>
    </row>
    <row r="4434" spans="14:14" x14ac:dyDescent="0.2">
      <c r="N4434"/>
    </row>
    <row r="4435" spans="14:14" x14ac:dyDescent="0.2">
      <c r="N4435"/>
    </row>
    <row r="4436" spans="14:14" x14ac:dyDescent="0.2">
      <c r="N4436"/>
    </row>
    <row r="4437" spans="14:14" x14ac:dyDescent="0.2">
      <c r="N4437"/>
    </row>
    <row r="4438" spans="14:14" x14ac:dyDescent="0.2">
      <c r="N4438"/>
    </row>
    <row r="4439" spans="14:14" x14ac:dyDescent="0.2">
      <c r="N4439"/>
    </row>
    <row r="4440" spans="14:14" x14ac:dyDescent="0.2">
      <c r="N4440"/>
    </row>
    <row r="4441" spans="14:14" x14ac:dyDescent="0.2">
      <c r="N4441"/>
    </row>
    <row r="4442" spans="14:14" x14ac:dyDescent="0.2">
      <c r="N4442"/>
    </row>
    <row r="4443" spans="14:14" x14ac:dyDescent="0.2">
      <c r="N4443"/>
    </row>
    <row r="4444" spans="14:14" x14ac:dyDescent="0.2">
      <c r="N4444"/>
    </row>
    <row r="4445" spans="14:14" x14ac:dyDescent="0.2">
      <c r="N4445"/>
    </row>
    <row r="4446" spans="14:14" x14ac:dyDescent="0.2">
      <c r="N4446"/>
    </row>
    <row r="4447" spans="14:14" x14ac:dyDescent="0.2">
      <c r="N4447"/>
    </row>
    <row r="4448" spans="14:14" x14ac:dyDescent="0.2">
      <c r="N4448"/>
    </row>
    <row r="4449" spans="14:14" x14ac:dyDescent="0.2">
      <c r="N4449"/>
    </row>
    <row r="4450" spans="14:14" x14ac:dyDescent="0.2">
      <c r="N4450"/>
    </row>
    <row r="4451" spans="14:14" x14ac:dyDescent="0.2">
      <c r="N4451"/>
    </row>
    <row r="4452" spans="14:14" x14ac:dyDescent="0.2">
      <c r="N4452"/>
    </row>
    <row r="4453" spans="14:14" x14ac:dyDescent="0.2">
      <c r="N4453"/>
    </row>
    <row r="4454" spans="14:14" x14ac:dyDescent="0.2">
      <c r="N4454"/>
    </row>
    <row r="4455" spans="14:14" x14ac:dyDescent="0.2">
      <c r="N4455"/>
    </row>
    <row r="4456" spans="14:14" x14ac:dyDescent="0.2">
      <c r="N4456"/>
    </row>
    <row r="4457" spans="14:14" x14ac:dyDescent="0.2">
      <c r="N4457"/>
    </row>
    <row r="4458" spans="14:14" x14ac:dyDescent="0.2">
      <c r="N4458"/>
    </row>
    <row r="4459" spans="14:14" x14ac:dyDescent="0.2">
      <c r="N4459"/>
    </row>
    <row r="4460" spans="14:14" x14ac:dyDescent="0.2">
      <c r="N4460"/>
    </row>
    <row r="4461" spans="14:14" x14ac:dyDescent="0.2">
      <c r="N4461"/>
    </row>
    <row r="4462" spans="14:14" x14ac:dyDescent="0.2">
      <c r="N4462"/>
    </row>
    <row r="4463" spans="14:14" x14ac:dyDescent="0.2">
      <c r="N4463"/>
    </row>
    <row r="4464" spans="14:14" x14ac:dyDescent="0.2">
      <c r="N4464"/>
    </row>
    <row r="4465" spans="14:14" x14ac:dyDescent="0.2">
      <c r="N4465"/>
    </row>
    <row r="4466" spans="14:14" x14ac:dyDescent="0.2">
      <c r="N4466"/>
    </row>
    <row r="4467" spans="14:14" x14ac:dyDescent="0.2">
      <c r="N4467"/>
    </row>
    <row r="4468" spans="14:14" x14ac:dyDescent="0.2">
      <c r="N4468"/>
    </row>
    <row r="4469" spans="14:14" x14ac:dyDescent="0.2">
      <c r="N4469"/>
    </row>
    <row r="4470" spans="14:14" x14ac:dyDescent="0.2">
      <c r="N4470"/>
    </row>
    <row r="4471" spans="14:14" x14ac:dyDescent="0.2">
      <c r="N4471"/>
    </row>
    <row r="4472" spans="14:14" x14ac:dyDescent="0.2">
      <c r="N4472"/>
    </row>
    <row r="4473" spans="14:14" x14ac:dyDescent="0.2">
      <c r="N4473"/>
    </row>
    <row r="4474" spans="14:14" x14ac:dyDescent="0.2">
      <c r="N4474"/>
    </row>
    <row r="4475" spans="14:14" x14ac:dyDescent="0.2">
      <c r="N4475"/>
    </row>
    <row r="4476" spans="14:14" x14ac:dyDescent="0.2">
      <c r="N4476"/>
    </row>
    <row r="4477" spans="14:14" x14ac:dyDescent="0.2">
      <c r="N4477"/>
    </row>
    <row r="4478" spans="14:14" x14ac:dyDescent="0.2">
      <c r="N4478"/>
    </row>
    <row r="4479" spans="14:14" x14ac:dyDescent="0.2">
      <c r="N4479"/>
    </row>
    <row r="4480" spans="14:14" x14ac:dyDescent="0.2">
      <c r="N4480"/>
    </row>
    <row r="4481" spans="14:14" x14ac:dyDescent="0.2">
      <c r="N4481"/>
    </row>
    <row r="4482" spans="14:14" x14ac:dyDescent="0.2">
      <c r="N4482"/>
    </row>
    <row r="4483" spans="14:14" x14ac:dyDescent="0.2">
      <c r="N4483"/>
    </row>
    <row r="4484" spans="14:14" x14ac:dyDescent="0.2">
      <c r="N4484"/>
    </row>
    <row r="4485" spans="14:14" x14ac:dyDescent="0.2">
      <c r="N4485"/>
    </row>
    <row r="4486" spans="14:14" x14ac:dyDescent="0.2">
      <c r="N4486"/>
    </row>
    <row r="4487" spans="14:14" x14ac:dyDescent="0.2">
      <c r="N4487"/>
    </row>
    <row r="4488" spans="14:14" x14ac:dyDescent="0.2">
      <c r="N4488"/>
    </row>
    <row r="4489" spans="14:14" x14ac:dyDescent="0.2">
      <c r="N4489"/>
    </row>
    <row r="4490" spans="14:14" x14ac:dyDescent="0.2">
      <c r="N4490"/>
    </row>
    <row r="4491" spans="14:14" x14ac:dyDescent="0.2">
      <c r="N4491"/>
    </row>
    <row r="4492" spans="14:14" x14ac:dyDescent="0.2">
      <c r="N4492"/>
    </row>
    <row r="4493" spans="14:14" x14ac:dyDescent="0.2">
      <c r="N4493"/>
    </row>
    <row r="4494" spans="14:14" x14ac:dyDescent="0.2">
      <c r="N4494"/>
    </row>
    <row r="4495" spans="14:14" x14ac:dyDescent="0.2">
      <c r="N4495"/>
    </row>
    <row r="4496" spans="14:14" x14ac:dyDescent="0.2">
      <c r="N4496"/>
    </row>
    <row r="4497" spans="14:14" x14ac:dyDescent="0.2">
      <c r="N4497"/>
    </row>
    <row r="4498" spans="14:14" x14ac:dyDescent="0.2">
      <c r="N4498"/>
    </row>
    <row r="4499" spans="14:14" x14ac:dyDescent="0.2">
      <c r="N4499"/>
    </row>
    <row r="4500" spans="14:14" x14ac:dyDescent="0.2">
      <c r="N4500"/>
    </row>
    <row r="4501" spans="14:14" x14ac:dyDescent="0.2">
      <c r="N4501"/>
    </row>
    <row r="4502" spans="14:14" x14ac:dyDescent="0.2">
      <c r="N4502"/>
    </row>
    <row r="4503" spans="14:14" x14ac:dyDescent="0.2">
      <c r="N4503"/>
    </row>
    <row r="4504" spans="14:14" x14ac:dyDescent="0.2">
      <c r="N4504"/>
    </row>
    <row r="4505" spans="14:14" x14ac:dyDescent="0.2">
      <c r="N4505"/>
    </row>
    <row r="4506" spans="14:14" x14ac:dyDescent="0.2">
      <c r="N4506"/>
    </row>
    <row r="4507" spans="14:14" x14ac:dyDescent="0.2">
      <c r="N4507"/>
    </row>
    <row r="4508" spans="14:14" x14ac:dyDescent="0.2">
      <c r="N4508"/>
    </row>
    <row r="4509" spans="14:14" x14ac:dyDescent="0.2">
      <c r="N4509"/>
    </row>
    <row r="4510" spans="14:14" x14ac:dyDescent="0.2">
      <c r="N4510"/>
    </row>
    <row r="4511" spans="14:14" x14ac:dyDescent="0.2">
      <c r="N4511"/>
    </row>
    <row r="4512" spans="14:14" x14ac:dyDescent="0.2">
      <c r="N4512"/>
    </row>
    <row r="4513" spans="14:14" x14ac:dyDescent="0.2">
      <c r="N4513"/>
    </row>
    <row r="4514" spans="14:14" x14ac:dyDescent="0.2">
      <c r="N4514"/>
    </row>
    <row r="4515" spans="14:14" x14ac:dyDescent="0.2">
      <c r="N4515"/>
    </row>
    <row r="4516" spans="14:14" x14ac:dyDescent="0.2">
      <c r="N4516"/>
    </row>
    <row r="4517" spans="14:14" x14ac:dyDescent="0.2">
      <c r="N4517"/>
    </row>
    <row r="4518" spans="14:14" x14ac:dyDescent="0.2">
      <c r="N4518"/>
    </row>
    <row r="4519" spans="14:14" x14ac:dyDescent="0.2">
      <c r="N4519"/>
    </row>
    <row r="4520" spans="14:14" x14ac:dyDescent="0.2">
      <c r="N4520"/>
    </row>
    <row r="4521" spans="14:14" x14ac:dyDescent="0.2">
      <c r="N4521"/>
    </row>
    <row r="4522" spans="14:14" x14ac:dyDescent="0.2">
      <c r="N4522"/>
    </row>
    <row r="4523" spans="14:14" x14ac:dyDescent="0.2">
      <c r="N4523"/>
    </row>
    <row r="4524" spans="14:14" x14ac:dyDescent="0.2">
      <c r="N4524"/>
    </row>
    <row r="4525" spans="14:14" x14ac:dyDescent="0.2">
      <c r="N4525"/>
    </row>
    <row r="4526" spans="14:14" x14ac:dyDescent="0.2">
      <c r="N4526"/>
    </row>
    <row r="4527" spans="14:14" x14ac:dyDescent="0.2">
      <c r="N4527"/>
    </row>
    <row r="4528" spans="14:14" x14ac:dyDescent="0.2">
      <c r="N4528"/>
    </row>
    <row r="4529" spans="14:14" x14ac:dyDescent="0.2">
      <c r="N4529"/>
    </row>
    <row r="4530" spans="14:14" x14ac:dyDescent="0.2">
      <c r="N4530"/>
    </row>
    <row r="4531" spans="14:14" x14ac:dyDescent="0.2">
      <c r="N4531"/>
    </row>
    <row r="4532" spans="14:14" x14ac:dyDescent="0.2">
      <c r="N4532"/>
    </row>
    <row r="4533" spans="14:14" x14ac:dyDescent="0.2">
      <c r="N4533"/>
    </row>
    <row r="4534" spans="14:14" x14ac:dyDescent="0.2">
      <c r="N4534"/>
    </row>
    <row r="4535" spans="14:14" x14ac:dyDescent="0.2">
      <c r="N4535"/>
    </row>
    <row r="4536" spans="14:14" x14ac:dyDescent="0.2">
      <c r="N4536"/>
    </row>
    <row r="4537" spans="14:14" x14ac:dyDescent="0.2">
      <c r="N4537"/>
    </row>
    <row r="4538" spans="14:14" x14ac:dyDescent="0.2">
      <c r="N4538"/>
    </row>
    <row r="4539" spans="14:14" x14ac:dyDescent="0.2">
      <c r="N4539"/>
    </row>
    <row r="4540" spans="14:14" x14ac:dyDescent="0.2">
      <c r="N4540"/>
    </row>
    <row r="4541" spans="14:14" x14ac:dyDescent="0.2">
      <c r="N4541"/>
    </row>
    <row r="4542" spans="14:14" x14ac:dyDescent="0.2">
      <c r="N4542"/>
    </row>
    <row r="4543" spans="14:14" x14ac:dyDescent="0.2">
      <c r="N4543"/>
    </row>
    <row r="4544" spans="14:14" x14ac:dyDescent="0.2">
      <c r="N4544"/>
    </row>
    <row r="4545" spans="14:14" x14ac:dyDescent="0.2">
      <c r="N4545"/>
    </row>
    <row r="4546" spans="14:14" x14ac:dyDescent="0.2">
      <c r="N4546"/>
    </row>
    <row r="4547" spans="14:14" x14ac:dyDescent="0.2">
      <c r="N4547"/>
    </row>
    <row r="4548" spans="14:14" x14ac:dyDescent="0.2">
      <c r="N4548"/>
    </row>
    <row r="4549" spans="14:14" x14ac:dyDescent="0.2">
      <c r="N4549"/>
    </row>
    <row r="4550" spans="14:14" x14ac:dyDescent="0.2">
      <c r="N4550"/>
    </row>
    <row r="4551" spans="14:14" x14ac:dyDescent="0.2">
      <c r="N4551"/>
    </row>
    <row r="4552" spans="14:14" x14ac:dyDescent="0.2">
      <c r="N4552"/>
    </row>
    <row r="4553" spans="14:14" x14ac:dyDescent="0.2">
      <c r="N4553"/>
    </row>
    <row r="4554" spans="14:14" x14ac:dyDescent="0.2">
      <c r="N4554"/>
    </row>
    <row r="4555" spans="14:14" x14ac:dyDescent="0.2">
      <c r="N4555"/>
    </row>
    <row r="4556" spans="14:14" x14ac:dyDescent="0.2">
      <c r="N4556"/>
    </row>
    <row r="4557" spans="14:14" x14ac:dyDescent="0.2">
      <c r="N4557"/>
    </row>
    <row r="4558" spans="14:14" x14ac:dyDescent="0.2">
      <c r="N4558"/>
    </row>
    <row r="4559" spans="14:14" x14ac:dyDescent="0.2">
      <c r="N4559"/>
    </row>
    <row r="4560" spans="14:14" x14ac:dyDescent="0.2">
      <c r="N4560"/>
    </row>
    <row r="4561" spans="14:14" x14ac:dyDescent="0.2">
      <c r="N4561"/>
    </row>
    <row r="4562" spans="14:14" x14ac:dyDescent="0.2">
      <c r="N4562"/>
    </row>
    <row r="4563" spans="14:14" x14ac:dyDescent="0.2">
      <c r="N4563"/>
    </row>
    <row r="4564" spans="14:14" x14ac:dyDescent="0.2">
      <c r="N4564"/>
    </row>
    <row r="4565" spans="14:14" x14ac:dyDescent="0.2">
      <c r="N4565"/>
    </row>
    <row r="4566" spans="14:14" x14ac:dyDescent="0.2">
      <c r="N4566"/>
    </row>
    <row r="4567" spans="14:14" x14ac:dyDescent="0.2">
      <c r="N4567"/>
    </row>
    <row r="4568" spans="14:14" x14ac:dyDescent="0.2">
      <c r="N4568"/>
    </row>
    <row r="4569" spans="14:14" x14ac:dyDescent="0.2">
      <c r="N4569"/>
    </row>
    <row r="4570" spans="14:14" x14ac:dyDescent="0.2">
      <c r="N4570"/>
    </row>
    <row r="4571" spans="14:14" x14ac:dyDescent="0.2">
      <c r="N4571"/>
    </row>
    <row r="4572" spans="14:14" x14ac:dyDescent="0.2">
      <c r="N4572"/>
    </row>
    <row r="4573" spans="14:14" x14ac:dyDescent="0.2">
      <c r="N4573"/>
    </row>
    <row r="4574" spans="14:14" x14ac:dyDescent="0.2">
      <c r="N4574"/>
    </row>
    <row r="4575" spans="14:14" x14ac:dyDescent="0.2">
      <c r="N4575"/>
    </row>
    <row r="4576" spans="14:14" x14ac:dyDescent="0.2">
      <c r="N4576"/>
    </row>
    <row r="4577" spans="14:14" x14ac:dyDescent="0.2">
      <c r="N4577"/>
    </row>
    <row r="4578" spans="14:14" x14ac:dyDescent="0.2">
      <c r="N4578"/>
    </row>
    <row r="4579" spans="14:14" x14ac:dyDescent="0.2">
      <c r="N4579"/>
    </row>
    <row r="4580" spans="14:14" x14ac:dyDescent="0.2">
      <c r="N4580"/>
    </row>
    <row r="4581" spans="14:14" x14ac:dyDescent="0.2">
      <c r="N4581"/>
    </row>
    <row r="4582" spans="14:14" x14ac:dyDescent="0.2">
      <c r="N4582"/>
    </row>
    <row r="4583" spans="14:14" x14ac:dyDescent="0.2">
      <c r="N4583"/>
    </row>
    <row r="4584" spans="14:14" x14ac:dyDescent="0.2">
      <c r="N4584"/>
    </row>
    <row r="4585" spans="14:14" x14ac:dyDescent="0.2">
      <c r="N4585"/>
    </row>
    <row r="4586" spans="14:14" x14ac:dyDescent="0.2">
      <c r="N4586"/>
    </row>
    <row r="4587" spans="14:14" x14ac:dyDescent="0.2">
      <c r="N4587"/>
    </row>
    <row r="4588" spans="14:14" x14ac:dyDescent="0.2">
      <c r="N4588"/>
    </row>
    <row r="4589" spans="14:14" x14ac:dyDescent="0.2">
      <c r="N4589"/>
    </row>
    <row r="4590" spans="14:14" x14ac:dyDescent="0.2">
      <c r="N4590"/>
    </row>
    <row r="4591" spans="14:14" x14ac:dyDescent="0.2">
      <c r="N4591"/>
    </row>
    <row r="4592" spans="14:14" x14ac:dyDescent="0.2">
      <c r="N4592"/>
    </row>
    <row r="4593" spans="14:14" x14ac:dyDescent="0.2">
      <c r="N4593"/>
    </row>
    <row r="4594" spans="14:14" x14ac:dyDescent="0.2">
      <c r="N4594"/>
    </row>
    <row r="4595" spans="14:14" x14ac:dyDescent="0.2">
      <c r="N4595"/>
    </row>
    <row r="4596" spans="14:14" x14ac:dyDescent="0.2">
      <c r="N4596"/>
    </row>
    <row r="4597" spans="14:14" x14ac:dyDescent="0.2">
      <c r="N4597"/>
    </row>
    <row r="4598" spans="14:14" x14ac:dyDescent="0.2">
      <c r="N4598"/>
    </row>
    <row r="4599" spans="14:14" x14ac:dyDescent="0.2">
      <c r="N4599"/>
    </row>
    <row r="4600" spans="14:14" x14ac:dyDescent="0.2">
      <c r="N4600"/>
    </row>
    <row r="4601" spans="14:14" x14ac:dyDescent="0.2">
      <c r="N4601"/>
    </row>
    <row r="4602" spans="14:14" x14ac:dyDescent="0.2">
      <c r="N4602"/>
    </row>
    <row r="4603" spans="14:14" x14ac:dyDescent="0.2">
      <c r="N4603"/>
    </row>
    <row r="4604" spans="14:14" x14ac:dyDescent="0.2">
      <c r="N4604"/>
    </row>
    <row r="4605" spans="14:14" x14ac:dyDescent="0.2">
      <c r="N4605"/>
    </row>
    <row r="4606" spans="14:14" x14ac:dyDescent="0.2">
      <c r="N4606"/>
    </row>
    <row r="4607" spans="14:14" x14ac:dyDescent="0.2">
      <c r="N4607"/>
    </row>
    <row r="4608" spans="14:14" x14ac:dyDescent="0.2">
      <c r="N4608"/>
    </row>
    <row r="4609" spans="14:14" x14ac:dyDescent="0.2">
      <c r="N4609"/>
    </row>
    <row r="4610" spans="14:14" x14ac:dyDescent="0.2">
      <c r="N4610"/>
    </row>
    <row r="4611" spans="14:14" x14ac:dyDescent="0.2">
      <c r="N4611"/>
    </row>
    <row r="4612" spans="14:14" x14ac:dyDescent="0.2">
      <c r="N4612"/>
    </row>
    <row r="4613" spans="14:14" x14ac:dyDescent="0.2">
      <c r="N4613"/>
    </row>
    <row r="4614" spans="14:14" x14ac:dyDescent="0.2">
      <c r="N4614"/>
    </row>
    <row r="4615" spans="14:14" x14ac:dyDescent="0.2">
      <c r="N4615"/>
    </row>
    <row r="4616" spans="14:14" x14ac:dyDescent="0.2">
      <c r="N4616"/>
    </row>
    <row r="4617" spans="14:14" x14ac:dyDescent="0.2">
      <c r="N4617"/>
    </row>
    <row r="4618" spans="14:14" x14ac:dyDescent="0.2">
      <c r="N4618"/>
    </row>
    <row r="4619" spans="14:14" x14ac:dyDescent="0.2">
      <c r="N4619"/>
    </row>
    <row r="4620" spans="14:14" x14ac:dyDescent="0.2">
      <c r="N4620"/>
    </row>
    <row r="4621" spans="14:14" x14ac:dyDescent="0.2">
      <c r="N4621"/>
    </row>
    <row r="4622" spans="14:14" x14ac:dyDescent="0.2">
      <c r="N4622"/>
    </row>
    <row r="4623" spans="14:14" x14ac:dyDescent="0.2">
      <c r="N4623"/>
    </row>
    <row r="4624" spans="14:14" x14ac:dyDescent="0.2">
      <c r="N4624"/>
    </row>
    <row r="4625" spans="14:14" x14ac:dyDescent="0.2">
      <c r="N4625"/>
    </row>
    <row r="4626" spans="14:14" x14ac:dyDescent="0.2">
      <c r="N4626"/>
    </row>
    <row r="4627" spans="14:14" x14ac:dyDescent="0.2">
      <c r="N4627"/>
    </row>
    <row r="4628" spans="14:14" x14ac:dyDescent="0.2">
      <c r="N4628"/>
    </row>
    <row r="4629" spans="14:14" x14ac:dyDescent="0.2">
      <c r="N4629"/>
    </row>
    <row r="4630" spans="14:14" x14ac:dyDescent="0.2">
      <c r="N4630"/>
    </row>
    <row r="4631" spans="14:14" x14ac:dyDescent="0.2">
      <c r="N4631"/>
    </row>
    <row r="4632" spans="14:14" x14ac:dyDescent="0.2">
      <c r="N4632"/>
    </row>
    <row r="4633" spans="14:14" x14ac:dyDescent="0.2">
      <c r="N4633"/>
    </row>
    <row r="4634" spans="14:14" x14ac:dyDescent="0.2">
      <c r="N4634"/>
    </row>
    <row r="4635" spans="14:14" x14ac:dyDescent="0.2">
      <c r="N4635"/>
    </row>
    <row r="4636" spans="14:14" x14ac:dyDescent="0.2">
      <c r="N4636"/>
    </row>
    <row r="4637" spans="14:14" x14ac:dyDescent="0.2">
      <c r="N4637"/>
    </row>
    <row r="4638" spans="14:14" x14ac:dyDescent="0.2">
      <c r="N4638"/>
    </row>
    <row r="4639" spans="14:14" x14ac:dyDescent="0.2">
      <c r="N4639"/>
    </row>
    <row r="4640" spans="14:14" x14ac:dyDescent="0.2">
      <c r="N4640"/>
    </row>
    <row r="4641" spans="14:14" x14ac:dyDescent="0.2">
      <c r="N4641"/>
    </row>
    <row r="4642" spans="14:14" x14ac:dyDescent="0.2">
      <c r="N4642"/>
    </row>
    <row r="4643" spans="14:14" x14ac:dyDescent="0.2">
      <c r="N4643"/>
    </row>
    <row r="4644" spans="14:14" x14ac:dyDescent="0.2">
      <c r="N4644"/>
    </row>
    <row r="4645" spans="14:14" x14ac:dyDescent="0.2">
      <c r="N4645"/>
    </row>
    <row r="4646" spans="14:14" x14ac:dyDescent="0.2">
      <c r="N4646"/>
    </row>
    <row r="4647" spans="14:14" x14ac:dyDescent="0.2">
      <c r="N4647"/>
    </row>
    <row r="4648" spans="14:14" x14ac:dyDescent="0.2">
      <c r="N4648"/>
    </row>
    <row r="4649" spans="14:14" x14ac:dyDescent="0.2">
      <c r="N4649"/>
    </row>
    <row r="4650" spans="14:14" x14ac:dyDescent="0.2">
      <c r="N4650"/>
    </row>
    <row r="4651" spans="14:14" x14ac:dyDescent="0.2">
      <c r="N4651"/>
    </row>
    <row r="4652" spans="14:14" x14ac:dyDescent="0.2">
      <c r="N4652"/>
    </row>
    <row r="4653" spans="14:14" x14ac:dyDescent="0.2">
      <c r="N4653"/>
    </row>
    <row r="4654" spans="14:14" x14ac:dyDescent="0.2">
      <c r="N4654"/>
    </row>
    <row r="4655" spans="14:14" x14ac:dyDescent="0.2">
      <c r="N4655"/>
    </row>
    <row r="4656" spans="14:14" x14ac:dyDescent="0.2">
      <c r="N4656"/>
    </row>
    <row r="4657" spans="14:14" x14ac:dyDescent="0.2">
      <c r="N4657"/>
    </row>
    <row r="4658" spans="14:14" x14ac:dyDescent="0.2">
      <c r="N4658"/>
    </row>
    <row r="4659" spans="14:14" x14ac:dyDescent="0.2">
      <c r="N4659"/>
    </row>
    <row r="4660" spans="14:14" x14ac:dyDescent="0.2">
      <c r="N4660"/>
    </row>
    <row r="4661" spans="14:14" x14ac:dyDescent="0.2">
      <c r="N4661"/>
    </row>
    <row r="4662" spans="14:14" x14ac:dyDescent="0.2">
      <c r="N4662"/>
    </row>
    <row r="4663" spans="14:14" x14ac:dyDescent="0.2">
      <c r="N4663"/>
    </row>
    <row r="4664" spans="14:14" x14ac:dyDescent="0.2">
      <c r="N4664"/>
    </row>
    <row r="4665" spans="14:14" x14ac:dyDescent="0.2">
      <c r="N4665"/>
    </row>
    <row r="4666" spans="14:14" x14ac:dyDescent="0.2">
      <c r="N4666"/>
    </row>
    <row r="4667" spans="14:14" x14ac:dyDescent="0.2">
      <c r="N4667"/>
    </row>
    <row r="4668" spans="14:14" x14ac:dyDescent="0.2">
      <c r="N4668"/>
    </row>
    <row r="4669" spans="14:14" x14ac:dyDescent="0.2">
      <c r="N4669"/>
    </row>
    <row r="4670" spans="14:14" x14ac:dyDescent="0.2">
      <c r="N4670"/>
    </row>
    <row r="4671" spans="14:14" x14ac:dyDescent="0.2">
      <c r="N4671"/>
    </row>
    <row r="4672" spans="14:14" x14ac:dyDescent="0.2">
      <c r="N4672"/>
    </row>
    <row r="4673" spans="14:14" x14ac:dyDescent="0.2">
      <c r="N4673"/>
    </row>
    <row r="4674" spans="14:14" x14ac:dyDescent="0.2">
      <c r="N4674"/>
    </row>
    <row r="4675" spans="14:14" x14ac:dyDescent="0.2">
      <c r="N4675"/>
    </row>
    <row r="4676" spans="14:14" x14ac:dyDescent="0.2">
      <c r="N4676"/>
    </row>
    <row r="4677" spans="14:14" x14ac:dyDescent="0.2">
      <c r="N4677"/>
    </row>
    <row r="4678" spans="14:14" x14ac:dyDescent="0.2">
      <c r="N4678"/>
    </row>
    <row r="4679" spans="14:14" x14ac:dyDescent="0.2">
      <c r="N4679"/>
    </row>
    <row r="4680" spans="14:14" x14ac:dyDescent="0.2">
      <c r="N4680"/>
    </row>
    <row r="4681" spans="14:14" x14ac:dyDescent="0.2">
      <c r="N4681"/>
    </row>
    <row r="4682" spans="14:14" x14ac:dyDescent="0.2">
      <c r="N4682"/>
    </row>
    <row r="4683" spans="14:14" x14ac:dyDescent="0.2">
      <c r="N4683"/>
    </row>
    <row r="4684" spans="14:14" x14ac:dyDescent="0.2">
      <c r="N4684"/>
    </row>
    <row r="4685" spans="14:14" x14ac:dyDescent="0.2">
      <c r="N4685"/>
    </row>
    <row r="4686" spans="14:14" x14ac:dyDescent="0.2">
      <c r="N4686"/>
    </row>
    <row r="4687" spans="14:14" x14ac:dyDescent="0.2">
      <c r="N4687"/>
    </row>
    <row r="4688" spans="14:14" x14ac:dyDescent="0.2">
      <c r="N4688"/>
    </row>
    <row r="4689" spans="14:14" x14ac:dyDescent="0.2">
      <c r="N4689"/>
    </row>
    <row r="4690" spans="14:14" x14ac:dyDescent="0.2">
      <c r="N4690"/>
    </row>
    <row r="4691" spans="14:14" x14ac:dyDescent="0.2">
      <c r="N4691"/>
    </row>
    <row r="4692" spans="14:14" x14ac:dyDescent="0.2">
      <c r="N4692"/>
    </row>
    <row r="4693" spans="14:14" x14ac:dyDescent="0.2">
      <c r="N4693"/>
    </row>
    <row r="4694" spans="14:14" x14ac:dyDescent="0.2">
      <c r="N4694"/>
    </row>
    <row r="4695" spans="14:14" x14ac:dyDescent="0.2">
      <c r="N4695"/>
    </row>
    <row r="4696" spans="14:14" x14ac:dyDescent="0.2">
      <c r="N4696"/>
    </row>
    <row r="4697" spans="14:14" x14ac:dyDescent="0.2">
      <c r="N4697"/>
    </row>
    <row r="4698" spans="14:14" x14ac:dyDescent="0.2">
      <c r="N4698"/>
    </row>
    <row r="4699" spans="14:14" x14ac:dyDescent="0.2">
      <c r="N4699"/>
    </row>
    <row r="4700" spans="14:14" x14ac:dyDescent="0.2">
      <c r="N4700"/>
    </row>
    <row r="4701" spans="14:14" x14ac:dyDescent="0.2">
      <c r="N4701"/>
    </row>
    <row r="4702" spans="14:14" x14ac:dyDescent="0.2">
      <c r="N4702"/>
    </row>
    <row r="4703" spans="14:14" x14ac:dyDescent="0.2">
      <c r="N4703"/>
    </row>
    <row r="4704" spans="14:14" x14ac:dyDescent="0.2">
      <c r="N4704"/>
    </row>
    <row r="4705" spans="14:14" x14ac:dyDescent="0.2">
      <c r="N4705"/>
    </row>
    <row r="4706" spans="14:14" x14ac:dyDescent="0.2">
      <c r="N4706"/>
    </row>
    <row r="4707" spans="14:14" x14ac:dyDescent="0.2">
      <c r="N4707"/>
    </row>
    <row r="4708" spans="14:14" x14ac:dyDescent="0.2">
      <c r="N4708"/>
    </row>
    <row r="4709" spans="14:14" x14ac:dyDescent="0.2">
      <c r="N4709"/>
    </row>
    <row r="4710" spans="14:14" x14ac:dyDescent="0.2">
      <c r="N4710"/>
    </row>
    <row r="4711" spans="14:14" x14ac:dyDescent="0.2">
      <c r="N4711"/>
    </row>
    <row r="4712" spans="14:14" x14ac:dyDescent="0.2">
      <c r="N4712"/>
    </row>
    <row r="4713" spans="14:14" x14ac:dyDescent="0.2">
      <c r="N4713"/>
    </row>
    <row r="4714" spans="14:14" x14ac:dyDescent="0.2">
      <c r="N4714"/>
    </row>
    <row r="4715" spans="14:14" x14ac:dyDescent="0.2">
      <c r="N4715"/>
    </row>
    <row r="4716" spans="14:14" x14ac:dyDescent="0.2">
      <c r="N4716"/>
    </row>
    <row r="4717" spans="14:14" x14ac:dyDescent="0.2">
      <c r="N4717"/>
    </row>
    <row r="4718" spans="14:14" x14ac:dyDescent="0.2">
      <c r="N4718"/>
    </row>
    <row r="4719" spans="14:14" x14ac:dyDescent="0.2">
      <c r="N4719"/>
    </row>
    <row r="4720" spans="14:14" x14ac:dyDescent="0.2">
      <c r="N4720"/>
    </row>
    <row r="4721" spans="14:14" x14ac:dyDescent="0.2">
      <c r="N4721"/>
    </row>
    <row r="4722" spans="14:14" x14ac:dyDescent="0.2">
      <c r="N4722"/>
    </row>
    <row r="4723" spans="14:14" x14ac:dyDescent="0.2">
      <c r="N4723"/>
    </row>
    <row r="4724" spans="14:14" x14ac:dyDescent="0.2">
      <c r="N4724"/>
    </row>
    <row r="4725" spans="14:14" x14ac:dyDescent="0.2">
      <c r="N4725"/>
    </row>
    <row r="4726" spans="14:14" x14ac:dyDescent="0.2">
      <c r="N4726"/>
    </row>
    <row r="4727" spans="14:14" x14ac:dyDescent="0.2">
      <c r="N4727"/>
    </row>
    <row r="4728" spans="14:14" x14ac:dyDescent="0.2">
      <c r="N4728"/>
    </row>
    <row r="4729" spans="14:14" x14ac:dyDescent="0.2">
      <c r="N4729"/>
    </row>
    <row r="4730" spans="14:14" x14ac:dyDescent="0.2">
      <c r="N4730"/>
    </row>
    <row r="4731" spans="14:14" x14ac:dyDescent="0.2">
      <c r="N4731"/>
    </row>
    <row r="4732" spans="14:14" x14ac:dyDescent="0.2">
      <c r="N4732"/>
    </row>
    <row r="4733" spans="14:14" x14ac:dyDescent="0.2">
      <c r="N4733"/>
    </row>
    <row r="4734" spans="14:14" x14ac:dyDescent="0.2">
      <c r="N4734"/>
    </row>
    <row r="4735" spans="14:14" x14ac:dyDescent="0.2">
      <c r="N4735"/>
    </row>
    <row r="4736" spans="14:14" x14ac:dyDescent="0.2">
      <c r="N4736"/>
    </row>
    <row r="4737" spans="14:14" x14ac:dyDescent="0.2">
      <c r="N4737"/>
    </row>
    <row r="4738" spans="14:14" x14ac:dyDescent="0.2">
      <c r="N4738"/>
    </row>
    <row r="4739" spans="14:14" x14ac:dyDescent="0.2">
      <c r="N4739"/>
    </row>
    <row r="4740" spans="14:14" x14ac:dyDescent="0.2">
      <c r="N4740"/>
    </row>
    <row r="4741" spans="14:14" x14ac:dyDescent="0.2">
      <c r="N4741"/>
    </row>
    <row r="4742" spans="14:14" x14ac:dyDescent="0.2">
      <c r="N4742"/>
    </row>
    <row r="4743" spans="14:14" x14ac:dyDescent="0.2">
      <c r="N4743"/>
    </row>
    <row r="4744" spans="14:14" x14ac:dyDescent="0.2">
      <c r="N4744"/>
    </row>
    <row r="4745" spans="14:14" x14ac:dyDescent="0.2">
      <c r="N4745"/>
    </row>
    <row r="4746" spans="14:14" x14ac:dyDescent="0.2">
      <c r="N4746"/>
    </row>
    <row r="4747" spans="14:14" x14ac:dyDescent="0.2">
      <c r="N4747"/>
    </row>
    <row r="4748" spans="14:14" x14ac:dyDescent="0.2">
      <c r="N4748"/>
    </row>
    <row r="4749" spans="14:14" x14ac:dyDescent="0.2">
      <c r="N4749"/>
    </row>
    <row r="4750" spans="14:14" x14ac:dyDescent="0.2">
      <c r="N4750"/>
    </row>
    <row r="4751" spans="14:14" x14ac:dyDescent="0.2">
      <c r="N4751"/>
    </row>
    <row r="4752" spans="14:14" x14ac:dyDescent="0.2">
      <c r="N4752"/>
    </row>
    <row r="4753" spans="14:14" x14ac:dyDescent="0.2">
      <c r="N4753"/>
    </row>
    <row r="4754" spans="14:14" x14ac:dyDescent="0.2">
      <c r="N4754"/>
    </row>
    <row r="4755" spans="14:14" x14ac:dyDescent="0.2">
      <c r="N4755"/>
    </row>
    <row r="4756" spans="14:14" x14ac:dyDescent="0.2">
      <c r="N4756"/>
    </row>
    <row r="4757" spans="14:14" x14ac:dyDescent="0.2">
      <c r="N4757"/>
    </row>
    <row r="4758" spans="14:14" x14ac:dyDescent="0.2">
      <c r="N4758"/>
    </row>
    <row r="4759" spans="14:14" x14ac:dyDescent="0.2">
      <c r="N4759"/>
    </row>
    <row r="4760" spans="14:14" x14ac:dyDescent="0.2">
      <c r="N4760"/>
    </row>
    <row r="4761" spans="14:14" x14ac:dyDescent="0.2">
      <c r="N4761"/>
    </row>
    <row r="4762" spans="14:14" x14ac:dyDescent="0.2">
      <c r="N4762"/>
    </row>
    <row r="4763" spans="14:14" x14ac:dyDescent="0.2">
      <c r="N4763"/>
    </row>
    <row r="4764" spans="14:14" x14ac:dyDescent="0.2">
      <c r="N4764"/>
    </row>
    <row r="4765" spans="14:14" x14ac:dyDescent="0.2">
      <c r="N4765"/>
    </row>
    <row r="4766" spans="14:14" x14ac:dyDescent="0.2">
      <c r="N4766"/>
    </row>
    <row r="4767" spans="14:14" x14ac:dyDescent="0.2">
      <c r="N4767"/>
    </row>
    <row r="4768" spans="14:14" x14ac:dyDescent="0.2">
      <c r="N4768"/>
    </row>
    <row r="4769" spans="14:14" x14ac:dyDescent="0.2">
      <c r="N4769"/>
    </row>
    <row r="4770" spans="14:14" x14ac:dyDescent="0.2">
      <c r="N4770"/>
    </row>
    <row r="4771" spans="14:14" x14ac:dyDescent="0.2">
      <c r="N4771"/>
    </row>
    <row r="4772" spans="14:14" x14ac:dyDescent="0.2">
      <c r="N4772"/>
    </row>
    <row r="4773" spans="14:14" x14ac:dyDescent="0.2">
      <c r="N4773"/>
    </row>
    <row r="4774" spans="14:14" x14ac:dyDescent="0.2">
      <c r="N4774"/>
    </row>
    <row r="4775" spans="14:14" x14ac:dyDescent="0.2">
      <c r="N4775"/>
    </row>
    <row r="4776" spans="14:14" x14ac:dyDescent="0.2">
      <c r="N4776"/>
    </row>
    <row r="4777" spans="14:14" x14ac:dyDescent="0.2">
      <c r="N4777"/>
    </row>
    <row r="4778" spans="14:14" x14ac:dyDescent="0.2">
      <c r="N4778"/>
    </row>
    <row r="4779" spans="14:14" x14ac:dyDescent="0.2">
      <c r="N4779"/>
    </row>
    <row r="4780" spans="14:14" x14ac:dyDescent="0.2">
      <c r="N4780"/>
    </row>
    <row r="4781" spans="14:14" x14ac:dyDescent="0.2">
      <c r="N4781"/>
    </row>
    <row r="4782" spans="14:14" x14ac:dyDescent="0.2">
      <c r="N4782"/>
    </row>
    <row r="4783" spans="14:14" x14ac:dyDescent="0.2">
      <c r="N4783"/>
    </row>
    <row r="4784" spans="14:14" x14ac:dyDescent="0.2">
      <c r="N4784"/>
    </row>
    <row r="4785" spans="14:14" x14ac:dyDescent="0.2">
      <c r="N4785"/>
    </row>
    <row r="4786" spans="14:14" x14ac:dyDescent="0.2">
      <c r="N4786"/>
    </row>
    <row r="4787" spans="14:14" x14ac:dyDescent="0.2">
      <c r="N4787"/>
    </row>
    <row r="4788" spans="14:14" x14ac:dyDescent="0.2">
      <c r="N4788"/>
    </row>
    <row r="4789" spans="14:14" x14ac:dyDescent="0.2">
      <c r="N4789"/>
    </row>
    <row r="4790" spans="14:14" x14ac:dyDescent="0.2">
      <c r="N4790"/>
    </row>
    <row r="4791" spans="14:14" x14ac:dyDescent="0.2">
      <c r="N4791"/>
    </row>
    <row r="4792" spans="14:14" x14ac:dyDescent="0.2">
      <c r="N4792"/>
    </row>
    <row r="4793" spans="14:14" x14ac:dyDescent="0.2">
      <c r="N4793"/>
    </row>
    <row r="4794" spans="14:14" x14ac:dyDescent="0.2">
      <c r="N4794"/>
    </row>
    <row r="4795" spans="14:14" x14ac:dyDescent="0.2">
      <c r="N4795"/>
    </row>
    <row r="4796" spans="14:14" x14ac:dyDescent="0.2">
      <c r="N4796"/>
    </row>
    <row r="4797" spans="14:14" x14ac:dyDescent="0.2">
      <c r="N4797"/>
    </row>
    <row r="4798" spans="14:14" x14ac:dyDescent="0.2">
      <c r="N4798"/>
    </row>
    <row r="4799" spans="14:14" x14ac:dyDescent="0.2">
      <c r="N4799"/>
    </row>
    <row r="4800" spans="14:14" x14ac:dyDescent="0.2">
      <c r="N4800"/>
    </row>
    <row r="4801" spans="14:14" x14ac:dyDescent="0.2">
      <c r="N4801"/>
    </row>
    <row r="4802" spans="14:14" x14ac:dyDescent="0.2">
      <c r="N4802"/>
    </row>
    <row r="4803" spans="14:14" x14ac:dyDescent="0.2">
      <c r="N4803"/>
    </row>
    <row r="4804" spans="14:14" x14ac:dyDescent="0.2">
      <c r="N4804"/>
    </row>
    <row r="4805" spans="14:14" x14ac:dyDescent="0.2">
      <c r="N4805"/>
    </row>
    <row r="4806" spans="14:14" x14ac:dyDescent="0.2">
      <c r="N4806"/>
    </row>
    <row r="4807" spans="14:14" x14ac:dyDescent="0.2">
      <c r="N4807"/>
    </row>
    <row r="4808" spans="14:14" x14ac:dyDescent="0.2">
      <c r="N4808"/>
    </row>
    <row r="4809" spans="14:14" x14ac:dyDescent="0.2">
      <c r="N4809"/>
    </row>
    <row r="4810" spans="14:14" x14ac:dyDescent="0.2">
      <c r="N4810"/>
    </row>
    <row r="4811" spans="14:14" x14ac:dyDescent="0.2">
      <c r="N4811"/>
    </row>
    <row r="4812" spans="14:14" x14ac:dyDescent="0.2">
      <c r="N4812"/>
    </row>
    <row r="4813" spans="14:14" x14ac:dyDescent="0.2">
      <c r="N4813"/>
    </row>
    <row r="4814" spans="14:14" x14ac:dyDescent="0.2">
      <c r="N4814"/>
    </row>
    <row r="4815" spans="14:14" x14ac:dyDescent="0.2">
      <c r="N4815"/>
    </row>
    <row r="4816" spans="14:14" x14ac:dyDescent="0.2">
      <c r="N4816"/>
    </row>
    <row r="4817" spans="14:14" x14ac:dyDescent="0.2">
      <c r="N4817"/>
    </row>
    <row r="4818" spans="14:14" x14ac:dyDescent="0.2">
      <c r="N4818"/>
    </row>
    <row r="4819" spans="14:14" x14ac:dyDescent="0.2">
      <c r="N4819"/>
    </row>
    <row r="4820" spans="14:14" x14ac:dyDescent="0.2">
      <c r="N4820"/>
    </row>
    <row r="4821" spans="14:14" x14ac:dyDescent="0.2">
      <c r="N4821"/>
    </row>
    <row r="4822" spans="14:14" x14ac:dyDescent="0.2">
      <c r="N4822"/>
    </row>
    <row r="4823" spans="14:14" x14ac:dyDescent="0.2">
      <c r="N4823"/>
    </row>
    <row r="4824" spans="14:14" x14ac:dyDescent="0.2">
      <c r="N4824"/>
    </row>
    <row r="4825" spans="14:14" x14ac:dyDescent="0.2">
      <c r="N4825"/>
    </row>
    <row r="4826" spans="14:14" x14ac:dyDescent="0.2">
      <c r="N4826"/>
    </row>
    <row r="4827" spans="14:14" x14ac:dyDescent="0.2">
      <c r="N4827"/>
    </row>
    <row r="4828" spans="14:14" x14ac:dyDescent="0.2">
      <c r="N4828"/>
    </row>
    <row r="4829" spans="14:14" x14ac:dyDescent="0.2">
      <c r="N4829"/>
    </row>
    <row r="4830" spans="14:14" x14ac:dyDescent="0.2">
      <c r="N4830"/>
    </row>
    <row r="4831" spans="14:14" x14ac:dyDescent="0.2">
      <c r="N4831"/>
    </row>
    <row r="4832" spans="14:14" x14ac:dyDescent="0.2">
      <c r="N4832"/>
    </row>
    <row r="4833" spans="14:14" x14ac:dyDescent="0.2">
      <c r="N4833"/>
    </row>
    <row r="4834" spans="14:14" x14ac:dyDescent="0.2">
      <c r="N4834"/>
    </row>
    <row r="4835" spans="14:14" x14ac:dyDescent="0.2">
      <c r="N4835"/>
    </row>
    <row r="4836" spans="14:14" x14ac:dyDescent="0.2">
      <c r="N4836"/>
    </row>
    <row r="4837" spans="14:14" x14ac:dyDescent="0.2">
      <c r="N4837"/>
    </row>
    <row r="4838" spans="14:14" x14ac:dyDescent="0.2">
      <c r="N4838"/>
    </row>
    <row r="4839" spans="14:14" x14ac:dyDescent="0.2">
      <c r="N4839"/>
    </row>
    <row r="4840" spans="14:14" x14ac:dyDescent="0.2">
      <c r="N4840"/>
    </row>
    <row r="4841" spans="14:14" x14ac:dyDescent="0.2">
      <c r="N4841"/>
    </row>
    <row r="4842" spans="14:14" x14ac:dyDescent="0.2">
      <c r="N4842"/>
    </row>
    <row r="4843" spans="14:14" x14ac:dyDescent="0.2">
      <c r="N4843"/>
    </row>
    <row r="4844" spans="14:14" x14ac:dyDescent="0.2">
      <c r="N4844"/>
    </row>
    <row r="4845" spans="14:14" x14ac:dyDescent="0.2">
      <c r="N4845"/>
    </row>
    <row r="4846" spans="14:14" x14ac:dyDescent="0.2">
      <c r="N4846"/>
    </row>
    <row r="4847" spans="14:14" x14ac:dyDescent="0.2">
      <c r="N4847"/>
    </row>
    <row r="4848" spans="14:14" x14ac:dyDescent="0.2">
      <c r="N4848"/>
    </row>
    <row r="4849" spans="14:14" x14ac:dyDescent="0.2">
      <c r="N4849"/>
    </row>
    <row r="4850" spans="14:14" x14ac:dyDescent="0.2">
      <c r="N4850"/>
    </row>
    <row r="4851" spans="14:14" x14ac:dyDescent="0.2">
      <c r="N4851"/>
    </row>
    <row r="4852" spans="14:14" x14ac:dyDescent="0.2">
      <c r="N4852"/>
    </row>
    <row r="4853" spans="14:14" x14ac:dyDescent="0.2">
      <c r="N4853"/>
    </row>
    <row r="4854" spans="14:14" x14ac:dyDescent="0.2">
      <c r="N4854"/>
    </row>
    <row r="4855" spans="14:14" x14ac:dyDescent="0.2">
      <c r="N4855"/>
    </row>
    <row r="4856" spans="14:14" x14ac:dyDescent="0.2">
      <c r="N4856"/>
    </row>
    <row r="4857" spans="14:14" x14ac:dyDescent="0.2">
      <c r="N4857"/>
    </row>
    <row r="4858" spans="14:14" x14ac:dyDescent="0.2">
      <c r="N4858"/>
    </row>
    <row r="4859" spans="14:14" x14ac:dyDescent="0.2">
      <c r="N4859"/>
    </row>
    <row r="4860" spans="14:14" x14ac:dyDescent="0.2">
      <c r="N4860"/>
    </row>
    <row r="4861" spans="14:14" x14ac:dyDescent="0.2">
      <c r="N4861"/>
    </row>
    <row r="4862" spans="14:14" x14ac:dyDescent="0.2">
      <c r="N4862"/>
    </row>
    <row r="4863" spans="14:14" x14ac:dyDescent="0.2">
      <c r="N4863"/>
    </row>
    <row r="4864" spans="14:14" x14ac:dyDescent="0.2">
      <c r="N4864"/>
    </row>
    <row r="4865" spans="14:14" x14ac:dyDescent="0.2">
      <c r="N4865"/>
    </row>
    <row r="4866" spans="14:14" x14ac:dyDescent="0.2">
      <c r="N4866"/>
    </row>
    <row r="4867" spans="14:14" x14ac:dyDescent="0.2">
      <c r="N4867"/>
    </row>
    <row r="4868" spans="14:14" x14ac:dyDescent="0.2">
      <c r="N4868"/>
    </row>
    <row r="4869" spans="14:14" x14ac:dyDescent="0.2">
      <c r="N4869"/>
    </row>
    <row r="4870" spans="14:14" x14ac:dyDescent="0.2">
      <c r="N4870"/>
    </row>
    <row r="4871" spans="14:14" x14ac:dyDescent="0.2">
      <c r="N4871"/>
    </row>
    <row r="4872" spans="14:14" x14ac:dyDescent="0.2">
      <c r="N4872"/>
    </row>
    <row r="4873" spans="14:14" x14ac:dyDescent="0.2">
      <c r="N4873"/>
    </row>
    <row r="4874" spans="14:14" x14ac:dyDescent="0.2">
      <c r="N4874"/>
    </row>
    <row r="4875" spans="14:14" x14ac:dyDescent="0.2">
      <c r="N4875"/>
    </row>
    <row r="4876" spans="14:14" x14ac:dyDescent="0.2">
      <c r="N4876"/>
    </row>
    <row r="4877" spans="14:14" x14ac:dyDescent="0.2">
      <c r="N4877"/>
    </row>
    <row r="4878" spans="14:14" x14ac:dyDescent="0.2">
      <c r="N4878"/>
    </row>
    <row r="4879" spans="14:14" x14ac:dyDescent="0.2">
      <c r="N4879"/>
    </row>
    <row r="4880" spans="14:14" x14ac:dyDescent="0.2">
      <c r="N4880"/>
    </row>
    <row r="4881" spans="14:14" x14ac:dyDescent="0.2">
      <c r="N4881"/>
    </row>
    <row r="4882" spans="14:14" x14ac:dyDescent="0.2">
      <c r="N4882"/>
    </row>
    <row r="4883" spans="14:14" x14ac:dyDescent="0.2">
      <c r="N4883"/>
    </row>
    <row r="4884" spans="14:14" x14ac:dyDescent="0.2">
      <c r="N4884"/>
    </row>
    <row r="4885" spans="14:14" x14ac:dyDescent="0.2">
      <c r="N4885"/>
    </row>
    <row r="4886" spans="14:14" x14ac:dyDescent="0.2">
      <c r="N4886"/>
    </row>
    <row r="4887" spans="14:14" x14ac:dyDescent="0.2">
      <c r="N4887"/>
    </row>
    <row r="4888" spans="14:14" x14ac:dyDescent="0.2">
      <c r="N4888"/>
    </row>
    <row r="4889" spans="14:14" x14ac:dyDescent="0.2">
      <c r="N4889"/>
    </row>
    <row r="4890" spans="14:14" x14ac:dyDescent="0.2">
      <c r="N4890"/>
    </row>
    <row r="4891" spans="14:14" x14ac:dyDescent="0.2">
      <c r="N4891"/>
    </row>
    <row r="4892" spans="14:14" x14ac:dyDescent="0.2">
      <c r="N4892"/>
    </row>
    <row r="4893" spans="14:14" x14ac:dyDescent="0.2">
      <c r="N4893"/>
    </row>
    <row r="4894" spans="14:14" x14ac:dyDescent="0.2">
      <c r="N4894"/>
    </row>
    <row r="4895" spans="14:14" x14ac:dyDescent="0.2">
      <c r="N4895"/>
    </row>
    <row r="4896" spans="14:14" x14ac:dyDescent="0.2">
      <c r="N4896"/>
    </row>
    <row r="4897" spans="14:14" x14ac:dyDescent="0.2">
      <c r="N4897"/>
    </row>
    <row r="4898" spans="14:14" x14ac:dyDescent="0.2">
      <c r="N4898"/>
    </row>
    <row r="4899" spans="14:14" x14ac:dyDescent="0.2">
      <c r="N4899"/>
    </row>
    <row r="4900" spans="14:14" x14ac:dyDescent="0.2">
      <c r="N4900"/>
    </row>
    <row r="4901" spans="14:14" x14ac:dyDescent="0.2">
      <c r="N4901"/>
    </row>
    <row r="4902" spans="14:14" x14ac:dyDescent="0.2">
      <c r="N4902"/>
    </row>
    <row r="4903" spans="14:14" x14ac:dyDescent="0.2">
      <c r="N4903"/>
    </row>
    <row r="4904" spans="14:14" x14ac:dyDescent="0.2">
      <c r="N4904"/>
    </row>
    <row r="4905" spans="14:14" x14ac:dyDescent="0.2">
      <c r="N4905"/>
    </row>
    <row r="4906" spans="14:14" x14ac:dyDescent="0.2">
      <c r="N4906"/>
    </row>
    <row r="4907" spans="14:14" x14ac:dyDescent="0.2">
      <c r="N4907"/>
    </row>
    <row r="4908" spans="14:14" x14ac:dyDescent="0.2">
      <c r="N4908"/>
    </row>
    <row r="4909" spans="14:14" x14ac:dyDescent="0.2">
      <c r="N4909"/>
    </row>
    <row r="4910" spans="14:14" x14ac:dyDescent="0.2">
      <c r="N4910"/>
    </row>
    <row r="4911" spans="14:14" x14ac:dyDescent="0.2">
      <c r="N4911"/>
    </row>
    <row r="4912" spans="14:14" x14ac:dyDescent="0.2">
      <c r="N4912"/>
    </row>
    <row r="4913" spans="14:14" x14ac:dyDescent="0.2">
      <c r="N4913"/>
    </row>
    <row r="4914" spans="14:14" x14ac:dyDescent="0.2">
      <c r="N4914"/>
    </row>
    <row r="4915" spans="14:14" x14ac:dyDescent="0.2">
      <c r="N4915"/>
    </row>
    <row r="4916" spans="14:14" x14ac:dyDescent="0.2">
      <c r="N4916"/>
    </row>
    <row r="4917" spans="14:14" x14ac:dyDescent="0.2">
      <c r="N4917"/>
    </row>
    <row r="4918" spans="14:14" x14ac:dyDescent="0.2">
      <c r="N4918"/>
    </row>
    <row r="4919" spans="14:14" x14ac:dyDescent="0.2">
      <c r="N4919"/>
    </row>
    <row r="4920" spans="14:14" x14ac:dyDescent="0.2">
      <c r="N4920"/>
    </row>
    <row r="4921" spans="14:14" x14ac:dyDescent="0.2">
      <c r="N4921"/>
    </row>
    <row r="4922" spans="14:14" x14ac:dyDescent="0.2">
      <c r="N4922"/>
    </row>
    <row r="4923" spans="14:14" x14ac:dyDescent="0.2">
      <c r="N4923"/>
    </row>
    <row r="4924" spans="14:14" x14ac:dyDescent="0.2">
      <c r="N4924"/>
    </row>
    <row r="4925" spans="14:14" x14ac:dyDescent="0.2">
      <c r="N4925"/>
    </row>
    <row r="4926" spans="14:14" x14ac:dyDescent="0.2">
      <c r="N4926"/>
    </row>
    <row r="4927" spans="14:14" x14ac:dyDescent="0.2">
      <c r="N4927"/>
    </row>
    <row r="4928" spans="14:14" x14ac:dyDescent="0.2">
      <c r="N4928"/>
    </row>
    <row r="4929" spans="14:14" x14ac:dyDescent="0.2">
      <c r="N4929"/>
    </row>
    <row r="4930" spans="14:14" x14ac:dyDescent="0.2">
      <c r="N4930"/>
    </row>
    <row r="4931" spans="14:14" x14ac:dyDescent="0.2">
      <c r="N4931"/>
    </row>
    <row r="4932" spans="14:14" x14ac:dyDescent="0.2">
      <c r="N4932"/>
    </row>
    <row r="4933" spans="14:14" x14ac:dyDescent="0.2">
      <c r="N4933"/>
    </row>
    <row r="4934" spans="14:14" x14ac:dyDescent="0.2">
      <c r="N4934"/>
    </row>
    <row r="4935" spans="14:14" x14ac:dyDescent="0.2">
      <c r="N4935"/>
    </row>
    <row r="4936" spans="14:14" x14ac:dyDescent="0.2">
      <c r="N4936"/>
    </row>
    <row r="4937" spans="14:14" x14ac:dyDescent="0.2">
      <c r="N4937"/>
    </row>
    <row r="4938" spans="14:14" x14ac:dyDescent="0.2">
      <c r="N4938"/>
    </row>
    <row r="4939" spans="14:14" x14ac:dyDescent="0.2">
      <c r="N4939"/>
    </row>
    <row r="4940" spans="14:14" x14ac:dyDescent="0.2">
      <c r="N4940"/>
    </row>
    <row r="4941" spans="14:14" x14ac:dyDescent="0.2">
      <c r="N4941"/>
    </row>
    <row r="4942" spans="14:14" x14ac:dyDescent="0.2">
      <c r="N4942"/>
    </row>
    <row r="4943" spans="14:14" x14ac:dyDescent="0.2">
      <c r="N4943"/>
    </row>
    <row r="4944" spans="14:14" x14ac:dyDescent="0.2">
      <c r="N4944"/>
    </row>
    <row r="4945" spans="14:14" x14ac:dyDescent="0.2">
      <c r="N4945"/>
    </row>
    <row r="4946" spans="14:14" x14ac:dyDescent="0.2">
      <c r="N4946"/>
    </row>
    <row r="4947" spans="14:14" x14ac:dyDescent="0.2">
      <c r="N4947"/>
    </row>
    <row r="4948" spans="14:14" x14ac:dyDescent="0.2">
      <c r="N4948"/>
    </row>
    <row r="4949" spans="14:14" x14ac:dyDescent="0.2">
      <c r="N4949"/>
    </row>
    <row r="4950" spans="14:14" x14ac:dyDescent="0.2">
      <c r="N4950"/>
    </row>
    <row r="4951" spans="14:14" x14ac:dyDescent="0.2">
      <c r="N4951"/>
    </row>
    <row r="4952" spans="14:14" x14ac:dyDescent="0.2">
      <c r="N4952"/>
    </row>
    <row r="4953" spans="14:14" x14ac:dyDescent="0.2">
      <c r="N4953"/>
    </row>
    <row r="4954" spans="14:14" x14ac:dyDescent="0.2">
      <c r="N4954"/>
    </row>
    <row r="4955" spans="14:14" x14ac:dyDescent="0.2">
      <c r="N4955"/>
    </row>
    <row r="4956" spans="14:14" x14ac:dyDescent="0.2">
      <c r="N4956"/>
    </row>
    <row r="4957" spans="14:14" x14ac:dyDescent="0.2">
      <c r="N4957"/>
    </row>
    <row r="4958" spans="14:14" x14ac:dyDescent="0.2">
      <c r="N4958"/>
    </row>
    <row r="4959" spans="14:14" x14ac:dyDescent="0.2">
      <c r="N4959"/>
    </row>
    <row r="4960" spans="14:14" x14ac:dyDescent="0.2">
      <c r="N4960"/>
    </row>
    <row r="4961" spans="14:14" x14ac:dyDescent="0.2">
      <c r="N4961"/>
    </row>
    <row r="4962" spans="14:14" x14ac:dyDescent="0.2">
      <c r="N4962"/>
    </row>
    <row r="4963" spans="14:14" x14ac:dyDescent="0.2">
      <c r="N4963"/>
    </row>
    <row r="4964" spans="14:14" x14ac:dyDescent="0.2">
      <c r="N4964"/>
    </row>
    <row r="4965" spans="14:14" x14ac:dyDescent="0.2">
      <c r="N4965"/>
    </row>
    <row r="4966" spans="14:14" x14ac:dyDescent="0.2">
      <c r="N4966"/>
    </row>
    <row r="4967" spans="14:14" x14ac:dyDescent="0.2">
      <c r="N4967"/>
    </row>
    <row r="4968" spans="14:14" x14ac:dyDescent="0.2">
      <c r="N4968"/>
    </row>
    <row r="4969" spans="14:14" x14ac:dyDescent="0.2">
      <c r="N4969"/>
    </row>
    <row r="4970" spans="14:14" x14ac:dyDescent="0.2">
      <c r="N4970"/>
    </row>
    <row r="4971" spans="14:14" x14ac:dyDescent="0.2">
      <c r="N4971"/>
    </row>
    <row r="4972" spans="14:14" x14ac:dyDescent="0.2">
      <c r="N4972"/>
    </row>
    <row r="4973" spans="14:14" x14ac:dyDescent="0.2">
      <c r="N4973"/>
    </row>
    <row r="4974" spans="14:14" x14ac:dyDescent="0.2">
      <c r="N4974"/>
    </row>
    <row r="4975" spans="14:14" x14ac:dyDescent="0.2">
      <c r="N4975"/>
    </row>
    <row r="4976" spans="14:14" x14ac:dyDescent="0.2">
      <c r="N4976"/>
    </row>
    <row r="4977" spans="14:14" x14ac:dyDescent="0.2">
      <c r="N4977"/>
    </row>
    <row r="4978" spans="14:14" x14ac:dyDescent="0.2">
      <c r="N4978"/>
    </row>
    <row r="4979" spans="14:14" x14ac:dyDescent="0.2">
      <c r="N4979"/>
    </row>
    <row r="4980" spans="14:14" x14ac:dyDescent="0.2">
      <c r="N4980"/>
    </row>
    <row r="4981" spans="14:14" x14ac:dyDescent="0.2">
      <c r="N4981"/>
    </row>
    <row r="4982" spans="14:14" x14ac:dyDescent="0.2">
      <c r="N4982"/>
    </row>
    <row r="4983" spans="14:14" x14ac:dyDescent="0.2">
      <c r="N4983"/>
    </row>
    <row r="4984" spans="14:14" x14ac:dyDescent="0.2">
      <c r="N4984"/>
    </row>
    <row r="4985" spans="14:14" x14ac:dyDescent="0.2">
      <c r="N4985"/>
    </row>
    <row r="4986" spans="14:14" x14ac:dyDescent="0.2">
      <c r="N4986"/>
    </row>
    <row r="4987" spans="14:14" x14ac:dyDescent="0.2">
      <c r="N4987"/>
    </row>
    <row r="4988" spans="14:14" x14ac:dyDescent="0.2">
      <c r="N4988"/>
    </row>
    <row r="4989" spans="14:14" x14ac:dyDescent="0.2">
      <c r="N4989"/>
    </row>
    <row r="4990" spans="14:14" x14ac:dyDescent="0.2">
      <c r="N4990"/>
    </row>
    <row r="4991" spans="14:14" x14ac:dyDescent="0.2">
      <c r="N4991"/>
    </row>
    <row r="4992" spans="14:14" x14ac:dyDescent="0.2">
      <c r="N4992"/>
    </row>
    <row r="4993" spans="14:14" x14ac:dyDescent="0.2">
      <c r="N4993"/>
    </row>
    <row r="4994" spans="14:14" x14ac:dyDescent="0.2">
      <c r="N4994"/>
    </row>
    <row r="4995" spans="14:14" x14ac:dyDescent="0.2">
      <c r="N4995"/>
    </row>
    <row r="4996" spans="14:14" x14ac:dyDescent="0.2">
      <c r="N4996"/>
    </row>
    <row r="4997" spans="14:14" x14ac:dyDescent="0.2">
      <c r="N4997"/>
    </row>
    <row r="4998" spans="14:14" x14ac:dyDescent="0.2">
      <c r="N4998"/>
    </row>
    <row r="4999" spans="14:14" x14ac:dyDescent="0.2">
      <c r="N4999"/>
    </row>
    <row r="5000" spans="14:14" x14ac:dyDescent="0.2">
      <c r="N5000"/>
    </row>
    <row r="5001" spans="14:14" x14ac:dyDescent="0.2">
      <c r="N5001"/>
    </row>
    <row r="5002" spans="14:14" x14ac:dyDescent="0.2">
      <c r="N5002"/>
    </row>
    <row r="5003" spans="14:14" x14ac:dyDescent="0.2">
      <c r="N5003"/>
    </row>
    <row r="5004" spans="14:14" x14ac:dyDescent="0.2">
      <c r="N5004"/>
    </row>
    <row r="5005" spans="14:14" x14ac:dyDescent="0.2">
      <c r="N5005"/>
    </row>
    <row r="5006" spans="14:14" x14ac:dyDescent="0.2">
      <c r="N5006"/>
    </row>
    <row r="5007" spans="14:14" x14ac:dyDescent="0.2">
      <c r="N5007"/>
    </row>
    <row r="5008" spans="14:14" x14ac:dyDescent="0.2">
      <c r="N5008"/>
    </row>
    <row r="5009" spans="14:14" x14ac:dyDescent="0.2">
      <c r="N5009"/>
    </row>
    <row r="5010" spans="14:14" x14ac:dyDescent="0.2">
      <c r="N5010"/>
    </row>
    <row r="5011" spans="14:14" x14ac:dyDescent="0.2">
      <c r="N5011"/>
    </row>
    <row r="5012" spans="14:14" x14ac:dyDescent="0.2">
      <c r="N5012"/>
    </row>
    <row r="5013" spans="14:14" x14ac:dyDescent="0.2">
      <c r="N5013"/>
    </row>
    <row r="5014" spans="14:14" x14ac:dyDescent="0.2">
      <c r="N5014"/>
    </row>
    <row r="5015" spans="14:14" x14ac:dyDescent="0.2">
      <c r="N5015"/>
    </row>
    <row r="5016" spans="14:14" x14ac:dyDescent="0.2">
      <c r="N5016"/>
    </row>
    <row r="5017" spans="14:14" x14ac:dyDescent="0.2">
      <c r="N5017"/>
    </row>
    <row r="5018" spans="14:14" x14ac:dyDescent="0.2">
      <c r="N5018"/>
    </row>
    <row r="5019" spans="14:14" x14ac:dyDescent="0.2">
      <c r="N5019"/>
    </row>
    <row r="5020" spans="14:14" x14ac:dyDescent="0.2">
      <c r="N5020"/>
    </row>
    <row r="5021" spans="14:14" x14ac:dyDescent="0.2">
      <c r="N5021"/>
    </row>
    <row r="5022" spans="14:14" x14ac:dyDescent="0.2">
      <c r="N5022"/>
    </row>
    <row r="5023" spans="14:14" x14ac:dyDescent="0.2">
      <c r="N5023"/>
    </row>
    <row r="5024" spans="14:14" x14ac:dyDescent="0.2">
      <c r="N5024"/>
    </row>
    <row r="5025" spans="14:14" x14ac:dyDescent="0.2">
      <c r="N5025"/>
    </row>
    <row r="5026" spans="14:14" x14ac:dyDescent="0.2">
      <c r="N5026"/>
    </row>
    <row r="5027" spans="14:14" x14ac:dyDescent="0.2">
      <c r="N5027"/>
    </row>
    <row r="5028" spans="14:14" x14ac:dyDescent="0.2">
      <c r="N5028"/>
    </row>
    <row r="5029" spans="14:14" x14ac:dyDescent="0.2">
      <c r="N5029"/>
    </row>
    <row r="5030" spans="14:14" x14ac:dyDescent="0.2">
      <c r="N5030"/>
    </row>
    <row r="5031" spans="14:14" x14ac:dyDescent="0.2">
      <c r="N5031"/>
    </row>
    <row r="5032" spans="14:14" x14ac:dyDescent="0.2">
      <c r="N5032"/>
    </row>
    <row r="5033" spans="14:14" x14ac:dyDescent="0.2">
      <c r="N5033"/>
    </row>
    <row r="5034" spans="14:14" x14ac:dyDescent="0.2">
      <c r="N5034"/>
    </row>
    <row r="5035" spans="14:14" x14ac:dyDescent="0.2">
      <c r="N5035"/>
    </row>
    <row r="5036" spans="14:14" x14ac:dyDescent="0.2">
      <c r="N5036"/>
    </row>
    <row r="5037" spans="14:14" x14ac:dyDescent="0.2">
      <c r="N5037"/>
    </row>
    <row r="5038" spans="14:14" x14ac:dyDescent="0.2">
      <c r="N5038"/>
    </row>
    <row r="5039" spans="14:14" x14ac:dyDescent="0.2">
      <c r="N5039"/>
    </row>
    <row r="5040" spans="14:14" x14ac:dyDescent="0.2">
      <c r="N5040"/>
    </row>
    <row r="5041" spans="14:14" x14ac:dyDescent="0.2">
      <c r="N5041"/>
    </row>
    <row r="5042" spans="14:14" x14ac:dyDescent="0.2">
      <c r="N5042"/>
    </row>
    <row r="5043" spans="14:14" x14ac:dyDescent="0.2">
      <c r="N5043"/>
    </row>
    <row r="5044" spans="14:14" x14ac:dyDescent="0.2">
      <c r="N5044"/>
    </row>
    <row r="5045" spans="14:14" x14ac:dyDescent="0.2">
      <c r="N5045"/>
    </row>
    <row r="5046" spans="14:14" x14ac:dyDescent="0.2">
      <c r="N5046"/>
    </row>
    <row r="5047" spans="14:14" x14ac:dyDescent="0.2">
      <c r="N5047"/>
    </row>
    <row r="5048" spans="14:14" x14ac:dyDescent="0.2">
      <c r="N5048"/>
    </row>
    <row r="5049" spans="14:14" x14ac:dyDescent="0.2">
      <c r="N5049"/>
    </row>
    <row r="5050" spans="14:14" x14ac:dyDescent="0.2">
      <c r="N5050"/>
    </row>
    <row r="5051" spans="14:14" x14ac:dyDescent="0.2">
      <c r="N5051"/>
    </row>
    <row r="5052" spans="14:14" x14ac:dyDescent="0.2">
      <c r="N5052"/>
    </row>
    <row r="5053" spans="14:14" x14ac:dyDescent="0.2">
      <c r="N5053"/>
    </row>
    <row r="5054" spans="14:14" x14ac:dyDescent="0.2">
      <c r="N5054"/>
    </row>
    <row r="5055" spans="14:14" x14ac:dyDescent="0.2">
      <c r="N5055"/>
    </row>
    <row r="5056" spans="14:14" x14ac:dyDescent="0.2">
      <c r="N5056"/>
    </row>
    <row r="5057" spans="14:14" x14ac:dyDescent="0.2">
      <c r="N5057"/>
    </row>
    <row r="5058" spans="14:14" x14ac:dyDescent="0.2">
      <c r="N5058"/>
    </row>
    <row r="5059" spans="14:14" x14ac:dyDescent="0.2">
      <c r="N5059"/>
    </row>
    <row r="5060" spans="14:14" x14ac:dyDescent="0.2">
      <c r="N5060"/>
    </row>
    <row r="5061" spans="14:14" x14ac:dyDescent="0.2">
      <c r="N5061"/>
    </row>
    <row r="5062" spans="14:14" x14ac:dyDescent="0.2">
      <c r="N5062"/>
    </row>
    <row r="5063" spans="14:14" x14ac:dyDescent="0.2">
      <c r="N5063"/>
    </row>
    <row r="5064" spans="14:14" x14ac:dyDescent="0.2">
      <c r="N5064"/>
    </row>
    <row r="5065" spans="14:14" x14ac:dyDescent="0.2">
      <c r="N5065"/>
    </row>
    <row r="5066" spans="14:14" x14ac:dyDescent="0.2">
      <c r="N5066"/>
    </row>
    <row r="5067" spans="14:14" x14ac:dyDescent="0.2">
      <c r="N5067"/>
    </row>
    <row r="5068" spans="14:14" x14ac:dyDescent="0.2">
      <c r="N5068"/>
    </row>
    <row r="5069" spans="14:14" x14ac:dyDescent="0.2">
      <c r="N5069"/>
    </row>
    <row r="5070" spans="14:14" x14ac:dyDescent="0.2">
      <c r="N5070"/>
    </row>
    <row r="5071" spans="14:14" x14ac:dyDescent="0.2">
      <c r="N5071"/>
    </row>
    <row r="5072" spans="14:14" x14ac:dyDescent="0.2">
      <c r="N5072"/>
    </row>
    <row r="5073" spans="14:14" x14ac:dyDescent="0.2">
      <c r="N5073"/>
    </row>
    <row r="5074" spans="14:14" x14ac:dyDescent="0.2">
      <c r="N5074"/>
    </row>
    <row r="5075" spans="14:14" x14ac:dyDescent="0.2">
      <c r="N5075"/>
    </row>
    <row r="5076" spans="14:14" x14ac:dyDescent="0.2">
      <c r="N5076"/>
    </row>
    <row r="5077" spans="14:14" x14ac:dyDescent="0.2">
      <c r="N5077"/>
    </row>
    <row r="5078" spans="14:14" x14ac:dyDescent="0.2">
      <c r="N5078"/>
    </row>
    <row r="5079" spans="14:14" x14ac:dyDescent="0.2">
      <c r="N5079"/>
    </row>
    <row r="5080" spans="14:14" x14ac:dyDescent="0.2">
      <c r="N5080"/>
    </row>
    <row r="5081" spans="14:14" x14ac:dyDescent="0.2">
      <c r="N5081"/>
    </row>
    <row r="5082" spans="14:14" x14ac:dyDescent="0.2">
      <c r="N5082"/>
    </row>
    <row r="5083" spans="14:14" x14ac:dyDescent="0.2">
      <c r="N5083"/>
    </row>
    <row r="5084" spans="14:14" x14ac:dyDescent="0.2">
      <c r="N5084"/>
    </row>
    <row r="5085" spans="14:14" x14ac:dyDescent="0.2">
      <c r="N5085"/>
    </row>
    <row r="5086" spans="14:14" x14ac:dyDescent="0.2">
      <c r="N5086"/>
    </row>
    <row r="5087" spans="14:14" x14ac:dyDescent="0.2">
      <c r="N5087"/>
    </row>
    <row r="5088" spans="14:14" x14ac:dyDescent="0.2">
      <c r="N5088"/>
    </row>
    <row r="5089" spans="14:14" x14ac:dyDescent="0.2">
      <c r="N5089"/>
    </row>
    <row r="5090" spans="14:14" x14ac:dyDescent="0.2">
      <c r="N5090"/>
    </row>
    <row r="5091" spans="14:14" x14ac:dyDescent="0.2">
      <c r="N5091"/>
    </row>
    <row r="5092" spans="14:14" x14ac:dyDescent="0.2">
      <c r="N5092"/>
    </row>
    <row r="5093" spans="14:14" x14ac:dyDescent="0.2">
      <c r="N5093"/>
    </row>
    <row r="5094" spans="14:14" x14ac:dyDescent="0.2">
      <c r="N5094"/>
    </row>
    <row r="5095" spans="14:14" x14ac:dyDescent="0.2">
      <c r="N5095"/>
    </row>
    <row r="5096" spans="14:14" x14ac:dyDescent="0.2">
      <c r="N5096"/>
    </row>
    <row r="5097" spans="14:14" x14ac:dyDescent="0.2">
      <c r="N5097"/>
    </row>
    <row r="5098" spans="14:14" x14ac:dyDescent="0.2">
      <c r="N5098"/>
    </row>
    <row r="5099" spans="14:14" x14ac:dyDescent="0.2">
      <c r="N5099"/>
    </row>
    <row r="5100" spans="14:14" x14ac:dyDescent="0.2">
      <c r="N5100"/>
    </row>
    <row r="5101" spans="14:14" x14ac:dyDescent="0.2">
      <c r="N5101"/>
    </row>
    <row r="5102" spans="14:14" x14ac:dyDescent="0.2">
      <c r="N5102"/>
    </row>
    <row r="5103" spans="14:14" x14ac:dyDescent="0.2">
      <c r="N5103"/>
    </row>
    <row r="5104" spans="14:14" x14ac:dyDescent="0.2">
      <c r="N5104"/>
    </row>
    <row r="5105" spans="14:14" x14ac:dyDescent="0.2">
      <c r="N5105"/>
    </row>
    <row r="5106" spans="14:14" x14ac:dyDescent="0.2">
      <c r="N5106"/>
    </row>
    <row r="5107" spans="14:14" x14ac:dyDescent="0.2">
      <c r="N5107"/>
    </row>
    <row r="5108" spans="14:14" x14ac:dyDescent="0.2">
      <c r="N5108"/>
    </row>
    <row r="5109" spans="14:14" x14ac:dyDescent="0.2">
      <c r="N5109"/>
    </row>
    <row r="5110" spans="14:14" x14ac:dyDescent="0.2">
      <c r="N5110"/>
    </row>
    <row r="5111" spans="14:14" x14ac:dyDescent="0.2">
      <c r="N5111"/>
    </row>
    <row r="5112" spans="14:14" x14ac:dyDescent="0.2">
      <c r="N5112"/>
    </row>
    <row r="5113" spans="14:14" x14ac:dyDescent="0.2">
      <c r="N5113"/>
    </row>
    <row r="5114" spans="14:14" x14ac:dyDescent="0.2">
      <c r="N5114"/>
    </row>
    <row r="5115" spans="14:14" x14ac:dyDescent="0.2">
      <c r="N5115"/>
    </row>
    <row r="5116" spans="14:14" x14ac:dyDescent="0.2">
      <c r="N5116"/>
    </row>
    <row r="5117" spans="14:14" x14ac:dyDescent="0.2">
      <c r="N5117"/>
    </row>
    <row r="5118" spans="14:14" x14ac:dyDescent="0.2">
      <c r="N5118"/>
    </row>
    <row r="5119" spans="14:14" x14ac:dyDescent="0.2">
      <c r="N5119"/>
    </row>
    <row r="5120" spans="14:14" x14ac:dyDescent="0.2">
      <c r="N5120"/>
    </row>
    <row r="5121" spans="14:14" x14ac:dyDescent="0.2">
      <c r="N5121"/>
    </row>
    <row r="5122" spans="14:14" x14ac:dyDescent="0.2">
      <c r="N5122"/>
    </row>
    <row r="5123" spans="14:14" x14ac:dyDescent="0.2">
      <c r="N5123"/>
    </row>
    <row r="5124" spans="14:14" x14ac:dyDescent="0.2">
      <c r="N5124"/>
    </row>
    <row r="5125" spans="14:14" x14ac:dyDescent="0.2">
      <c r="N5125"/>
    </row>
    <row r="5126" spans="14:14" x14ac:dyDescent="0.2">
      <c r="N5126"/>
    </row>
    <row r="5127" spans="14:14" x14ac:dyDescent="0.2">
      <c r="N5127"/>
    </row>
    <row r="5128" spans="14:14" x14ac:dyDescent="0.2">
      <c r="N5128"/>
    </row>
    <row r="5129" spans="14:14" x14ac:dyDescent="0.2">
      <c r="N5129"/>
    </row>
    <row r="5130" spans="14:14" x14ac:dyDescent="0.2">
      <c r="N5130"/>
    </row>
    <row r="5131" spans="14:14" x14ac:dyDescent="0.2">
      <c r="N5131"/>
    </row>
    <row r="5132" spans="14:14" x14ac:dyDescent="0.2">
      <c r="N5132"/>
    </row>
    <row r="5133" spans="14:14" x14ac:dyDescent="0.2">
      <c r="N5133"/>
    </row>
    <row r="5134" spans="14:14" x14ac:dyDescent="0.2">
      <c r="N5134"/>
    </row>
    <row r="5135" spans="14:14" x14ac:dyDescent="0.2">
      <c r="N5135"/>
    </row>
    <row r="5136" spans="14:14" x14ac:dyDescent="0.2">
      <c r="N5136"/>
    </row>
    <row r="5137" spans="14:14" x14ac:dyDescent="0.2">
      <c r="N5137"/>
    </row>
    <row r="5138" spans="14:14" x14ac:dyDescent="0.2">
      <c r="N5138"/>
    </row>
    <row r="5139" spans="14:14" x14ac:dyDescent="0.2">
      <c r="N5139"/>
    </row>
    <row r="5140" spans="14:14" x14ac:dyDescent="0.2">
      <c r="N5140"/>
    </row>
    <row r="5141" spans="14:14" x14ac:dyDescent="0.2">
      <c r="N5141"/>
    </row>
    <row r="5142" spans="14:14" x14ac:dyDescent="0.2">
      <c r="N5142"/>
    </row>
    <row r="5143" spans="14:14" x14ac:dyDescent="0.2">
      <c r="N5143"/>
    </row>
    <row r="5144" spans="14:14" x14ac:dyDescent="0.2">
      <c r="N5144"/>
    </row>
    <row r="5145" spans="14:14" x14ac:dyDescent="0.2">
      <c r="N5145"/>
    </row>
    <row r="5146" spans="14:14" x14ac:dyDescent="0.2">
      <c r="N5146"/>
    </row>
    <row r="5147" spans="14:14" x14ac:dyDescent="0.2">
      <c r="N5147"/>
    </row>
    <row r="5148" spans="14:14" x14ac:dyDescent="0.2">
      <c r="N5148"/>
    </row>
    <row r="5149" spans="14:14" x14ac:dyDescent="0.2">
      <c r="N5149"/>
    </row>
    <row r="5150" spans="14:14" x14ac:dyDescent="0.2">
      <c r="N5150"/>
    </row>
    <row r="5151" spans="14:14" x14ac:dyDescent="0.2">
      <c r="N5151"/>
    </row>
    <row r="5152" spans="14:14" x14ac:dyDescent="0.2">
      <c r="N5152"/>
    </row>
    <row r="5153" spans="14:14" x14ac:dyDescent="0.2">
      <c r="N5153"/>
    </row>
    <row r="5154" spans="14:14" x14ac:dyDescent="0.2">
      <c r="N5154"/>
    </row>
    <row r="5155" spans="14:14" x14ac:dyDescent="0.2">
      <c r="N5155"/>
    </row>
    <row r="5156" spans="14:14" x14ac:dyDescent="0.2">
      <c r="N5156"/>
    </row>
    <row r="5157" spans="14:14" x14ac:dyDescent="0.2">
      <c r="N5157"/>
    </row>
    <row r="5158" spans="14:14" x14ac:dyDescent="0.2">
      <c r="N5158"/>
    </row>
    <row r="5159" spans="14:14" x14ac:dyDescent="0.2">
      <c r="N5159"/>
    </row>
    <row r="5160" spans="14:14" x14ac:dyDescent="0.2">
      <c r="N5160"/>
    </row>
    <row r="5161" spans="14:14" x14ac:dyDescent="0.2">
      <c r="N5161"/>
    </row>
    <row r="5162" spans="14:14" x14ac:dyDescent="0.2">
      <c r="N5162"/>
    </row>
    <row r="5163" spans="14:14" x14ac:dyDescent="0.2">
      <c r="N5163"/>
    </row>
    <row r="5164" spans="14:14" x14ac:dyDescent="0.2">
      <c r="N5164"/>
    </row>
    <row r="5165" spans="14:14" x14ac:dyDescent="0.2">
      <c r="N5165"/>
    </row>
    <row r="5166" spans="14:14" x14ac:dyDescent="0.2">
      <c r="N5166"/>
    </row>
    <row r="5167" spans="14:14" x14ac:dyDescent="0.2">
      <c r="N5167"/>
    </row>
    <row r="5168" spans="14:14" x14ac:dyDescent="0.2">
      <c r="N5168"/>
    </row>
    <row r="5169" spans="14:14" x14ac:dyDescent="0.2">
      <c r="N5169"/>
    </row>
    <row r="5170" spans="14:14" x14ac:dyDescent="0.2">
      <c r="N5170"/>
    </row>
    <row r="5171" spans="14:14" x14ac:dyDescent="0.2">
      <c r="N5171"/>
    </row>
    <row r="5172" spans="14:14" x14ac:dyDescent="0.2">
      <c r="N5172"/>
    </row>
    <row r="5173" spans="14:14" x14ac:dyDescent="0.2">
      <c r="N5173"/>
    </row>
    <row r="5174" spans="14:14" x14ac:dyDescent="0.2">
      <c r="N5174"/>
    </row>
    <row r="5175" spans="14:14" x14ac:dyDescent="0.2">
      <c r="N5175"/>
    </row>
    <row r="5176" spans="14:14" x14ac:dyDescent="0.2">
      <c r="N5176"/>
    </row>
    <row r="5177" spans="14:14" x14ac:dyDescent="0.2">
      <c r="N5177"/>
    </row>
    <row r="5178" spans="14:14" x14ac:dyDescent="0.2">
      <c r="N5178"/>
    </row>
    <row r="5179" spans="14:14" x14ac:dyDescent="0.2">
      <c r="N5179"/>
    </row>
    <row r="5180" spans="14:14" x14ac:dyDescent="0.2">
      <c r="N5180"/>
    </row>
    <row r="5181" spans="14:14" x14ac:dyDescent="0.2">
      <c r="N5181"/>
    </row>
    <row r="5182" spans="14:14" x14ac:dyDescent="0.2">
      <c r="N5182"/>
    </row>
    <row r="5183" spans="14:14" x14ac:dyDescent="0.2">
      <c r="N5183"/>
    </row>
    <row r="5184" spans="14:14" x14ac:dyDescent="0.2">
      <c r="N5184"/>
    </row>
    <row r="5185" spans="14:14" x14ac:dyDescent="0.2">
      <c r="N5185"/>
    </row>
    <row r="5186" spans="14:14" x14ac:dyDescent="0.2">
      <c r="N5186"/>
    </row>
    <row r="5187" spans="14:14" x14ac:dyDescent="0.2">
      <c r="N5187"/>
    </row>
    <row r="5188" spans="14:14" x14ac:dyDescent="0.2">
      <c r="N5188"/>
    </row>
    <row r="5189" spans="14:14" x14ac:dyDescent="0.2">
      <c r="N5189"/>
    </row>
    <row r="5190" spans="14:14" x14ac:dyDescent="0.2">
      <c r="N5190"/>
    </row>
    <row r="5191" spans="14:14" x14ac:dyDescent="0.2">
      <c r="N5191"/>
    </row>
    <row r="5192" spans="14:14" x14ac:dyDescent="0.2">
      <c r="N5192"/>
    </row>
    <row r="5193" spans="14:14" x14ac:dyDescent="0.2">
      <c r="N5193"/>
    </row>
    <row r="5194" spans="14:14" x14ac:dyDescent="0.2">
      <c r="N5194"/>
    </row>
    <row r="5195" spans="14:14" x14ac:dyDescent="0.2">
      <c r="N5195"/>
    </row>
    <row r="5196" spans="14:14" x14ac:dyDescent="0.2">
      <c r="N5196"/>
    </row>
    <row r="5197" spans="14:14" x14ac:dyDescent="0.2">
      <c r="N5197"/>
    </row>
    <row r="5198" spans="14:14" x14ac:dyDescent="0.2">
      <c r="N5198"/>
    </row>
    <row r="5199" spans="14:14" x14ac:dyDescent="0.2">
      <c r="N5199"/>
    </row>
    <row r="5200" spans="14:14" x14ac:dyDescent="0.2">
      <c r="N5200"/>
    </row>
    <row r="5201" spans="14:14" x14ac:dyDescent="0.2">
      <c r="N5201"/>
    </row>
    <row r="5202" spans="14:14" x14ac:dyDescent="0.2">
      <c r="N5202"/>
    </row>
    <row r="5203" spans="14:14" x14ac:dyDescent="0.2">
      <c r="N5203"/>
    </row>
    <row r="5204" spans="14:14" x14ac:dyDescent="0.2">
      <c r="N5204"/>
    </row>
    <row r="5205" spans="14:14" x14ac:dyDescent="0.2">
      <c r="N5205"/>
    </row>
    <row r="5206" spans="14:14" x14ac:dyDescent="0.2">
      <c r="N5206"/>
    </row>
    <row r="5207" spans="14:14" x14ac:dyDescent="0.2">
      <c r="N5207"/>
    </row>
    <row r="5208" spans="14:14" x14ac:dyDescent="0.2">
      <c r="N5208"/>
    </row>
    <row r="5209" spans="14:14" x14ac:dyDescent="0.2">
      <c r="N5209"/>
    </row>
    <row r="5210" spans="14:14" x14ac:dyDescent="0.2">
      <c r="N5210"/>
    </row>
    <row r="5211" spans="14:14" x14ac:dyDescent="0.2">
      <c r="N5211"/>
    </row>
    <row r="5212" spans="14:14" x14ac:dyDescent="0.2">
      <c r="N5212"/>
    </row>
    <row r="5213" spans="14:14" x14ac:dyDescent="0.2">
      <c r="N5213"/>
    </row>
    <row r="5214" spans="14:14" x14ac:dyDescent="0.2">
      <c r="N5214"/>
    </row>
    <row r="5215" spans="14:14" x14ac:dyDescent="0.2">
      <c r="N5215"/>
    </row>
    <row r="5216" spans="14:14" x14ac:dyDescent="0.2">
      <c r="N5216"/>
    </row>
    <row r="5217" spans="14:14" x14ac:dyDescent="0.2">
      <c r="N5217"/>
    </row>
    <row r="5218" spans="14:14" x14ac:dyDescent="0.2">
      <c r="N5218"/>
    </row>
    <row r="5219" spans="14:14" x14ac:dyDescent="0.2">
      <c r="N5219"/>
    </row>
    <row r="5220" spans="14:14" x14ac:dyDescent="0.2">
      <c r="N5220"/>
    </row>
    <row r="5221" spans="14:14" x14ac:dyDescent="0.2">
      <c r="N5221"/>
    </row>
    <row r="5222" spans="14:14" x14ac:dyDescent="0.2">
      <c r="N5222"/>
    </row>
    <row r="5223" spans="14:14" x14ac:dyDescent="0.2">
      <c r="N5223"/>
    </row>
    <row r="5224" spans="14:14" x14ac:dyDescent="0.2">
      <c r="N5224"/>
    </row>
    <row r="5225" spans="14:14" x14ac:dyDescent="0.2">
      <c r="N5225"/>
    </row>
    <row r="5226" spans="14:14" x14ac:dyDescent="0.2">
      <c r="N5226"/>
    </row>
    <row r="5227" spans="14:14" x14ac:dyDescent="0.2">
      <c r="N5227"/>
    </row>
    <row r="5228" spans="14:14" x14ac:dyDescent="0.2">
      <c r="N5228"/>
    </row>
    <row r="5229" spans="14:14" x14ac:dyDescent="0.2">
      <c r="N5229"/>
    </row>
    <row r="5230" spans="14:14" x14ac:dyDescent="0.2">
      <c r="N5230"/>
    </row>
    <row r="5231" spans="14:14" x14ac:dyDescent="0.2">
      <c r="N5231"/>
    </row>
    <row r="5232" spans="14:14" x14ac:dyDescent="0.2">
      <c r="N5232"/>
    </row>
    <row r="5233" spans="14:14" x14ac:dyDescent="0.2">
      <c r="N5233"/>
    </row>
    <row r="5234" spans="14:14" x14ac:dyDescent="0.2">
      <c r="N5234"/>
    </row>
    <row r="5235" spans="14:14" x14ac:dyDescent="0.2">
      <c r="N5235"/>
    </row>
    <row r="5236" spans="14:14" x14ac:dyDescent="0.2">
      <c r="N5236"/>
    </row>
    <row r="5237" spans="14:14" x14ac:dyDescent="0.2">
      <c r="N5237"/>
    </row>
    <row r="5238" spans="14:14" x14ac:dyDescent="0.2">
      <c r="N5238"/>
    </row>
    <row r="5239" spans="14:14" x14ac:dyDescent="0.2">
      <c r="N5239"/>
    </row>
    <row r="5240" spans="14:14" x14ac:dyDescent="0.2">
      <c r="N5240"/>
    </row>
    <row r="5241" spans="14:14" x14ac:dyDescent="0.2">
      <c r="N5241"/>
    </row>
    <row r="5242" spans="14:14" x14ac:dyDescent="0.2">
      <c r="N5242"/>
    </row>
    <row r="5243" spans="14:14" x14ac:dyDescent="0.2">
      <c r="N5243"/>
    </row>
    <row r="5244" spans="14:14" x14ac:dyDescent="0.2">
      <c r="N5244"/>
    </row>
    <row r="5245" spans="14:14" x14ac:dyDescent="0.2">
      <c r="N5245"/>
    </row>
    <row r="5246" spans="14:14" x14ac:dyDescent="0.2">
      <c r="N5246"/>
    </row>
    <row r="5247" spans="14:14" x14ac:dyDescent="0.2">
      <c r="N5247"/>
    </row>
    <row r="5248" spans="14:14" x14ac:dyDescent="0.2">
      <c r="N5248"/>
    </row>
    <row r="5249" spans="14:14" x14ac:dyDescent="0.2">
      <c r="N5249"/>
    </row>
    <row r="5250" spans="14:14" x14ac:dyDescent="0.2">
      <c r="N5250"/>
    </row>
    <row r="5251" spans="14:14" x14ac:dyDescent="0.2">
      <c r="N5251"/>
    </row>
    <row r="5252" spans="14:14" x14ac:dyDescent="0.2">
      <c r="N5252"/>
    </row>
    <row r="5253" spans="14:14" x14ac:dyDescent="0.2">
      <c r="N5253"/>
    </row>
    <row r="5254" spans="14:14" x14ac:dyDescent="0.2">
      <c r="N5254"/>
    </row>
    <row r="5255" spans="14:14" x14ac:dyDescent="0.2">
      <c r="N5255"/>
    </row>
    <row r="5256" spans="14:14" x14ac:dyDescent="0.2">
      <c r="N5256"/>
    </row>
    <row r="5257" spans="14:14" x14ac:dyDescent="0.2">
      <c r="N5257"/>
    </row>
    <row r="5258" spans="14:14" x14ac:dyDescent="0.2">
      <c r="N5258"/>
    </row>
    <row r="5259" spans="14:14" x14ac:dyDescent="0.2">
      <c r="N5259"/>
    </row>
    <row r="5260" spans="14:14" x14ac:dyDescent="0.2">
      <c r="N5260"/>
    </row>
    <row r="5261" spans="14:14" x14ac:dyDescent="0.2">
      <c r="N5261"/>
    </row>
    <row r="5262" spans="14:14" x14ac:dyDescent="0.2">
      <c r="N5262"/>
    </row>
    <row r="5263" spans="14:14" x14ac:dyDescent="0.2">
      <c r="N5263"/>
    </row>
    <row r="5264" spans="14:14" x14ac:dyDescent="0.2">
      <c r="N5264"/>
    </row>
    <row r="5265" spans="14:14" x14ac:dyDescent="0.2">
      <c r="N5265"/>
    </row>
    <row r="5266" spans="14:14" x14ac:dyDescent="0.2">
      <c r="N5266"/>
    </row>
    <row r="5267" spans="14:14" x14ac:dyDescent="0.2">
      <c r="N5267"/>
    </row>
    <row r="5268" spans="14:14" x14ac:dyDescent="0.2">
      <c r="N5268"/>
    </row>
    <row r="5269" spans="14:14" x14ac:dyDescent="0.2">
      <c r="N5269"/>
    </row>
    <row r="5270" spans="14:14" x14ac:dyDescent="0.2">
      <c r="N5270"/>
    </row>
    <row r="5271" spans="14:14" x14ac:dyDescent="0.2">
      <c r="N5271"/>
    </row>
    <row r="5272" spans="14:14" x14ac:dyDescent="0.2">
      <c r="N5272"/>
    </row>
    <row r="5273" spans="14:14" x14ac:dyDescent="0.2">
      <c r="N5273"/>
    </row>
    <row r="5274" spans="14:14" x14ac:dyDescent="0.2">
      <c r="N5274"/>
    </row>
    <row r="5275" spans="14:14" x14ac:dyDescent="0.2">
      <c r="N5275"/>
    </row>
    <row r="5276" spans="14:14" x14ac:dyDescent="0.2">
      <c r="N5276"/>
    </row>
    <row r="5277" spans="14:14" x14ac:dyDescent="0.2">
      <c r="N5277"/>
    </row>
    <row r="5278" spans="14:14" x14ac:dyDescent="0.2">
      <c r="N5278"/>
    </row>
    <row r="5279" spans="14:14" x14ac:dyDescent="0.2">
      <c r="N5279"/>
    </row>
    <row r="5280" spans="14:14" x14ac:dyDescent="0.2">
      <c r="N5280"/>
    </row>
    <row r="5281" spans="14:14" x14ac:dyDescent="0.2">
      <c r="N5281"/>
    </row>
    <row r="5282" spans="14:14" x14ac:dyDescent="0.2">
      <c r="N5282"/>
    </row>
    <row r="5283" spans="14:14" x14ac:dyDescent="0.2">
      <c r="N5283"/>
    </row>
    <row r="5284" spans="14:14" x14ac:dyDescent="0.2">
      <c r="N5284"/>
    </row>
    <row r="5285" spans="14:14" x14ac:dyDescent="0.2">
      <c r="N5285"/>
    </row>
    <row r="5286" spans="14:14" x14ac:dyDescent="0.2">
      <c r="N5286"/>
    </row>
    <row r="5287" spans="14:14" x14ac:dyDescent="0.2">
      <c r="N5287"/>
    </row>
    <row r="5288" spans="14:14" x14ac:dyDescent="0.2">
      <c r="N5288"/>
    </row>
    <row r="5289" spans="14:14" x14ac:dyDescent="0.2">
      <c r="N5289"/>
    </row>
    <row r="5290" spans="14:14" x14ac:dyDescent="0.2">
      <c r="N5290"/>
    </row>
    <row r="5291" spans="14:14" x14ac:dyDescent="0.2">
      <c r="N5291"/>
    </row>
    <row r="5292" spans="14:14" x14ac:dyDescent="0.2">
      <c r="N5292"/>
    </row>
    <row r="5293" spans="14:14" x14ac:dyDescent="0.2">
      <c r="N5293"/>
    </row>
    <row r="5294" spans="14:14" x14ac:dyDescent="0.2">
      <c r="N5294"/>
    </row>
    <row r="5295" spans="14:14" x14ac:dyDescent="0.2">
      <c r="N5295"/>
    </row>
    <row r="5296" spans="14:14" x14ac:dyDescent="0.2">
      <c r="N5296"/>
    </row>
    <row r="5297" spans="14:14" x14ac:dyDescent="0.2">
      <c r="N5297"/>
    </row>
    <row r="5298" spans="14:14" x14ac:dyDescent="0.2">
      <c r="N5298"/>
    </row>
    <row r="5299" spans="14:14" x14ac:dyDescent="0.2">
      <c r="N5299"/>
    </row>
    <row r="5300" spans="14:14" x14ac:dyDescent="0.2">
      <c r="N5300"/>
    </row>
    <row r="5301" spans="14:14" x14ac:dyDescent="0.2">
      <c r="N5301"/>
    </row>
    <row r="5302" spans="14:14" x14ac:dyDescent="0.2">
      <c r="N5302"/>
    </row>
    <row r="5303" spans="14:14" x14ac:dyDescent="0.2">
      <c r="N5303"/>
    </row>
    <row r="5304" spans="14:14" x14ac:dyDescent="0.2">
      <c r="N5304"/>
    </row>
    <row r="5305" spans="14:14" x14ac:dyDescent="0.2">
      <c r="N5305"/>
    </row>
    <row r="5306" spans="14:14" x14ac:dyDescent="0.2">
      <c r="N5306"/>
    </row>
    <row r="5307" spans="14:14" x14ac:dyDescent="0.2">
      <c r="N5307"/>
    </row>
    <row r="5308" spans="14:14" x14ac:dyDescent="0.2">
      <c r="N5308"/>
    </row>
    <row r="5309" spans="14:14" x14ac:dyDescent="0.2">
      <c r="N5309"/>
    </row>
    <row r="5310" spans="14:14" x14ac:dyDescent="0.2">
      <c r="N5310"/>
    </row>
    <row r="5311" spans="14:14" x14ac:dyDescent="0.2">
      <c r="N5311"/>
    </row>
    <row r="5312" spans="14:14" x14ac:dyDescent="0.2">
      <c r="N5312"/>
    </row>
    <row r="5313" spans="14:14" x14ac:dyDescent="0.2">
      <c r="N5313"/>
    </row>
    <row r="5314" spans="14:14" x14ac:dyDescent="0.2">
      <c r="N5314"/>
    </row>
    <row r="5315" spans="14:14" x14ac:dyDescent="0.2">
      <c r="N5315"/>
    </row>
    <row r="5316" spans="14:14" x14ac:dyDescent="0.2">
      <c r="N5316"/>
    </row>
    <row r="5317" spans="14:14" x14ac:dyDescent="0.2">
      <c r="N5317"/>
    </row>
    <row r="5318" spans="14:14" x14ac:dyDescent="0.2">
      <c r="N5318"/>
    </row>
    <row r="5319" spans="14:14" x14ac:dyDescent="0.2">
      <c r="N5319"/>
    </row>
    <row r="5320" spans="14:14" x14ac:dyDescent="0.2">
      <c r="N5320"/>
    </row>
    <row r="5321" spans="14:14" x14ac:dyDescent="0.2">
      <c r="N5321"/>
    </row>
    <row r="5322" spans="14:14" x14ac:dyDescent="0.2">
      <c r="N5322"/>
    </row>
    <row r="5323" spans="14:14" x14ac:dyDescent="0.2">
      <c r="N5323"/>
    </row>
    <row r="5324" spans="14:14" x14ac:dyDescent="0.2">
      <c r="N5324"/>
    </row>
    <row r="5325" spans="14:14" x14ac:dyDescent="0.2">
      <c r="N5325"/>
    </row>
    <row r="5326" spans="14:14" x14ac:dyDescent="0.2">
      <c r="N5326"/>
    </row>
    <row r="5327" spans="14:14" x14ac:dyDescent="0.2">
      <c r="N5327"/>
    </row>
    <row r="5328" spans="14:14" x14ac:dyDescent="0.2">
      <c r="N5328"/>
    </row>
    <row r="5329" spans="14:14" x14ac:dyDescent="0.2">
      <c r="N5329"/>
    </row>
    <row r="5330" spans="14:14" x14ac:dyDescent="0.2">
      <c r="N5330"/>
    </row>
    <row r="5331" spans="14:14" x14ac:dyDescent="0.2">
      <c r="N5331"/>
    </row>
    <row r="5332" spans="14:14" x14ac:dyDescent="0.2">
      <c r="N5332"/>
    </row>
    <row r="5333" spans="14:14" x14ac:dyDescent="0.2">
      <c r="N5333"/>
    </row>
    <row r="5334" spans="14:14" x14ac:dyDescent="0.2">
      <c r="N5334"/>
    </row>
    <row r="5335" spans="14:14" x14ac:dyDescent="0.2">
      <c r="N5335"/>
    </row>
    <row r="5336" spans="14:14" x14ac:dyDescent="0.2">
      <c r="N5336"/>
    </row>
    <row r="5337" spans="14:14" x14ac:dyDescent="0.2">
      <c r="N5337"/>
    </row>
    <row r="5338" spans="14:14" x14ac:dyDescent="0.2">
      <c r="N5338"/>
    </row>
    <row r="5339" spans="14:14" x14ac:dyDescent="0.2">
      <c r="N5339"/>
    </row>
    <row r="5340" spans="14:14" x14ac:dyDescent="0.2">
      <c r="N5340"/>
    </row>
    <row r="5341" spans="14:14" x14ac:dyDescent="0.2">
      <c r="N5341"/>
    </row>
    <row r="5342" spans="14:14" x14ac:dyDescent="0.2">
      <c r="N5342"/>
    </row>
    <row r="5343" spans="14:14" x14ac:dyDescent="0.2">
      <c r="N5343"/>
    </row>
    <row r="5344" spans="14:14" x14ac:dyDescent="0.2">
      <c r="N5344"/>
    </row>
    <row r="5345" spans="14:14" x14ac:dyDescent="0.2">
      <c r="N5345"/>
    </row>
    <row r="5346" spans="14:14" x14ac:dyDescent="0.2">
      <c r="N5346"/>
    </row>
    <row r="5347" spans="14:14" x14ac:dyDescent="0.2">
      <c r="N5347"/>
    </row>
    <row r="5348" spans="14:14" x14ac:dyDescent="0.2">
      <c r="N5348"/>
    </row>
    <row r="5349" spans="14:14" x14ac:dyDescent="0.2">
      <c r="N5349"/>
    </row>
    <row r="5350" spans="14:14" x14ac:dyDescent="0.2">
      <c r="N5350"/>
    </row>
    <row r="5351" spans="14:14" x14ac:dyDescent="0.2">
      <c r="N5351"/>
    </row>
    <row r="5352" spans="14:14" x14ac:dyDescent="0.2">
      <c r="N5352"/>
    </row>
    <row r="5353" spans="14:14" x14ac:dyDescent="0.2">
      <c r="N5353"/>
    </row>
    <row r="5354" spans="14:14" x14ac:dyDescent="0.2">
      <c r="N5354"/>
    </row>
    <row r="5355" spans="14:14" x14ac:dyDescent="0.2">
      <c r="N5355"/>
    </row>
    <row r="5356" spans="14:14" x14ac:dyDescent="0.2">
      <c r="N5356"/>
    </row>
    <row r="5357" spans="14:14" x14ac:dyDescent="0.2">
      <c r="N5357"/>
    </row>
    <row r="5358" spans="14:14" x14ac:dyDescent="0.2">
      <c r="N5358"/>
    </row>
    <row r="5359" spans="14:14" x14ac:dyDescent="0.2">
      <c r="N5359"/>
    </row>
    <row r="5360" spans="14:14" x14ac:dyDescent="0.2">
      <c r="N5360"/>
    </row>
    <row r="5361" spans="14:14" x14ac:dyDescent="0.2">
      <c r="N5361"/>
    </row>
    <row r="5362" spans="14:14" x14ac:dyDescent="0.2">
      <c r="N5362"/>
    </row>
    <row r="5363" spans="14:14" x14ac:dyDescent="0.2">
      <c r="N5363"/>
    </row>
    <row r="5364" spans="14:14" x14ac:dyDescent="0.2">
      <c r="N5364"/>
    </row>
    <row r="5365" spans="14:14" x14ac:dyDescent="0.2">
      <c r="N5365"/>
    </row>
    <row r="5366" spans="14:14" x14ac:dyDescent="0.2">
      <c r="N5366"/>
    </row>
    <row r="5367" spans="14:14" x14ac:dyDescent="0.2">
      <c r="N5367"/>
    </row>
    <row r="5368" spans="14:14" x14ac:dyDescent="0.2">
      <c r="N5368"/>
    </row>
    <row r="5369" spans="14:14" x14ac:dyDescent="0.2">
      <c r="N5369"/>
    </row>
    <row r="5370" spans="14:14" x14ac:dyDescent="0.2">
      <c r="N5370"/>
    </row>
    <row r="5371" spans="14:14" x14ac:dyDescent="0.2">
      <c r="N5371"/>
    </row>
    <row r="5372" spans="14:14" x14ac:dyDescent="0.2">
      <c r="N5372"/>
    </row>
    <row r="5373" spans="14:14" x14ac:dyDescent="0.2">
      <c r="N5373"/>
    </row>
    <row r="5374" spans="14:14" x14ac:dyDescent="0.2">
      <c r="N5374"/>
    </row>
    <row r="5375" spans="14:14" x14ac:dyDescent="0.2">
      <c r="N5375"/>
    </row>
    <row r="5376" spans="14:14" x14ac:dyDescent="0.2">
      <c r="N5376"/>
    </row>
    <row r="5377" spans="14:14" x14ac:dyDescent="0.2">
      <c r="N5377"/>
    </row>
    <row r="5378" spans="14:14" x14ac:dyDescent="0.2">
      <c r="N5378"/>
    </row>
    <row r="5379" spans="14:14" x14ac:dyDescent="0.2">
      <c r="N5379"/>
    </row>
    <row r="5380" spans="14:14" x14ac:dyDescent="0.2">
      <c r="N5380"/>
    </row>
    <row r="5381" spans="14:14" x14ac:dyDescent="0.2">
      <c r="N5381"/>
    </row>
    <row r="5382" spans="14:14" x14ac:dyDescent="0.2">
      <c r="N5382"/>
    </row>
    <row r="5383" spans="14:14" x14ac:dyDescent="0.2">
      <c r="N5383"/>
    </row>
    <row r="5384" spans="14:14" x14ac:dyDescent="0.2">
      <c r="N5384"/>
    </row>
    <row r="5385" spans="14:14" x14ac:dyDescent="0.2">
      <c r="N5385"/>
    </row>
    <row r="5386" spans="14:14" x14ac:dyDescent="0.2">
      <c r="N5386"/>
    </row>
    <row r="5387" spans="14:14" x14ac:dyDescent="0.2">
      <c r="N5387"/>
    </row>
    <row r="5388" spans="14:14" x14ac:dyDescent="0.2">
      <c r="N5388"/>
    </row>
    <row r="5389" spans="14:14" x14ac:dyDescent="0.2">
      <c r="N5389"/>
    </row>
    <row r="5390" spans="14:14" x14ac:dyDescent="0.2">
      <c r="N5390"/>
    </row>
    <row r="5391" spans="14:14" x14ac:dyDescent="0.2">
      <c r="N5391"/>
    </row>
    <row r="5392" spans="14:14" x14ac:dyDescent="0.2">
      <c r="N5392"/>
    </row>
    <row r="5393" spans="14:14" x14ac:dyDescent="0.2">
      <c r="N5393"/>
    </row>
    <row r="5394" spans="14:14" x14ac:dyDescent="0.2">
      <c r="N5394"/>
    </row>
    <row r="5395" spans="14:14" x14ac:dyDescent="0.2">
      <c r="N5395"/>
    </row>
    <row r="5396" spans="14:14" x14ac:dyDescent="0.2">
      <c r="N5396"/>
    </row>
    <row r="5397" spans="14:14" x14ac:dyDescent="0.2">
      <c r="N5397"/>
    </row>
    <row r="5398" spans="14:14" x14ac:dyDescent="0.2">
      <c r="N5398"/>
    </row>
    <row r="5399" spans="14:14" x14ac:dyDescent="0.2">
      <c r="N5399"/>
    </row>
    <row r="5400" spans="14:14" x14ac:dyDescent="0.2">
      <c r="N5400"/>
    </row>
    <row r="5401" spans="14:14" x14ac:dyDescent="0.2">
      <c r="N5401"/>
    </row>
    <row r="5402" spans="14:14" x14ac:dyDescent="0.2">
      <c r="N5402"/>
    </row>
    <row r="5403" spans="14:14" x14ac:dyDescent="0.2">
      <c r="N5403"/>
    </row>
    <row r="5404" spans="14:14" x14ac:dyDescent="0.2">
      <c r="N5404"/>
    </row>
    <row r="5405" spans="14:14" x14ac:dyDescent="0.2">
      <c r="N5405"/>
    </row>
    <row r="5406" spans="14:14" x14ac:dyDescent="0.2">
      <c r="N5406"/>
    </row>
    <row r="5407" spans="14:14" x14ac:dyDescent="0.2">
      <c r="N5407"/>
    </row>
    <row r="5408" spans="14:14" x14ac:dyDescent="0.2">
      <c r="N5408"/>
    </row>
    <row r="5409" spans="14:14" x14ac:dyDescent="0.2">
      <c r="N5409"/>
    </row>
    <row r="5410" spans="14:14" x14ac:dyDescent="0.2">
      <c r="N5410"/>
    </row>
    <row r="5411" spans="14:14" x14ac:dyDescent="0.2">
      <c r="N5411"/>
    </row>
    <row r="5412" spans="14:14" x14ac:dyDescent="0.2">
      <c r="N5412"/>
    </row>
    <row r="5413" spans="14:14" x14ac:dyDescent="0.2">
      <c r="N5413"/>
    </row>
    <row r="5414" spans="14:14" x14ac:dyDescent="0.2">
      <c r="N5414"/>
    </row>
    <row r="5415" spans="14:14" x14ac:dyDescent="0.2">
      <c r="N5415"/>
    </row>
    <row r="5416" spans="14:14" x14ac:dyDescent="0.2">
      <c r="N5416"/>
    </row>
    <row r="5417" spans="14:14" x14ac:dyDescent="0.2">
      <c r="N5417"/>
    </row>
    <row r="5418" spans="14:14" x14ac:dyDescent="0.2">
      <c r="N5418"/>
    </row>
    <row r="5419" spans="14:14" x14ac:dyDescent="0.2">
      <c r="N5419"/>
    </row>
    <row r="5420" spans="14:14" x14ac:dyDescent="0.2">
      <c r="N5420"/>
    </row>
    <row r="5421" spans="14:14" x14ac:dyDescent="0.2">
      <c r="N5421"/>
    </row>
    <row r="5422" spans="14:14" x14ac:dyDescent="0.2">
      <c r="N5422"/>
    </row>
    <row r="5423" spans="14:14" x14ac:dyDescent="0.2">
      <c r="N5423"/>
    </row>
    <row r="5424" spans="14:14" x14ac:dyDescent="0.2">
      <c r="N5424"/>
    </row>
    <row r="5425" spans="14:14" x14ac:dyDescent="0.2">
      <c r="N5425"/>
    </row>
    <row r="5426" spans="14:14" x14ac:dyDescent="0.2">
      <c r="N5426"/>
    </row>
    <row r="5427" spans="14:14" x14ac:dyDescent="0.2">
      <c r="N5427"/>
    </row>
    <row r="5428" spans="14:14" x14ac:dyDescent="0.2">
      <c r="N5428"/>
    </row>
    <row r="5429" spans="14:14" x14ac:dyDescent="0.2">
      <c r="N5429"/>
    </row>
    <row r="5430" spans="14:14" x14ac:dyDescent="0.2">
      <c r="N5430"/>
    </row>
    <row r="5431" spans="14:14" x14ac:dyDescent="0.2">
      <c r="N5431"/>
    </row>
    <row r="5432" spans="14:14" x14ac:dyDescent="0.2">
      <c r="N5432"/>
    </row>
    <row r="5433" spans="14:14" x14ac:dyDescent="0.2">
      <c r="N5433"/>
    </row>
    <row r="5434" spans="14:14" x14ac:dyDescent="0.2">
      <c r="N5434"/>
    </row>
    <row r="5435" spans="14:14" x14ac:dyDescent="0.2">
      <c r="N5435"/>
    </row>
    <row r="5436" spans="14:14" x14ac:dyDescent="0.2">
      <c r="N5436"/>
    </row>
    <row r="5437" spans="14:14" x14ac:dyDescent="0.2">
      <c r="N5437"/>
    </row>
    <row r="5438" spans="14:14" x14ac:dyDescent="0.2">
      <c r="N5438"/>
    </row>
    <row r="5439" spans="14:14" x14ac:dyDescent="0.2">
      <c r="N5439"/>
    </row>
    <row r="5440" spans="14:14" x14ac:dyDescent="0.2">
      <c r="N5440"/>
    </row>
    <row r="5441" spans="14:14" x14ac:dyDescent="0.2">
      <c r="N5441"/>
    </row>
    <row r="5442" spans="14:14" x14ac:dyDescent="0.2">
      <c r="N5442"/>
    </row>
    <row r="5443" spans="14:14" x14ac:dyDescent="0.2">
      <c r="N5443"/>
    </row>
    <row r="5444" spans="14:14" x14ac:dyDescent="0.2">
      <c r="N5444"/>
    </row>
    <row r="5445" spans="14:14" x14ac:dyDescent="0.2">
      <c r="N5445"/>
    </row>
    <row r="5446" spans="14:14" x14ac:dyDescent="0.2">
      <c r="N5446"/>
    </row>
    <row r="5447" spans="14:14" x14ac:dyDescent="0.2">
      <c r="N5447"/>
    </row>
    <row r="5448" spans="14:14" x14ac:dyDescent="0.2">
      <c r="N5448"/>
    </row>
    <row r="5449" spans="14:14" x14ac:dyDescent="0.2">
      <c r="N5449"/>
    </row>
    <row r="5450" spans="14:14" x14ac:dyDescent="0.2">
      <c r="N5450"/>
    </row>
    <row r="5451" spans="14:14" x14ac:dyDescent="0.2">
      <c r="N5451"/>
    </row>
    <row r="5452" spans="14:14" x14ac:dyDescent="0.2">
      <c r="N5452"/>
    </row>
    <row r="5453" spans="14:14" x14ac:dyDescent="0.2">
      <c r="N5453"/>
    </row>
    <row r="5454" spans="14:14" x14ac:dyDescent="0.2">
      <c r="N5454"/>
    </row>
    <row r="5455" spans="14:14" x14ac:dyDescent="0.2">
      <c r="N5455"/>
    </row>
    <row r="5456" spans="14:14" x14ac:dyDescent="0.2">
      <c r="N5456"/>
    </row>
    <row r="5457" spans="14:14" x14ac:dyDescent="0.2">
      <c r="N5457"/>
    </row>
    <row r="5458" spans="14:14" x14ac:dyDescent="0.2">
      <c r="N5458"/>
    </row>
    <row r="5459" spans="14:14" x14ac:dyDescent="0.2">
      <c r="N5459"/>
    </row>
    <row r="5460" spans="14:14" x14ac:dyDescent="0.2">
      <c r="N5460"/>
    </row>
    <row r="5461" spans="14:14" x14ac:dyDescent="0.2">
      <c r="N5461"/>
    </row>
    <row r="5462" spans="14:14" x14ac:dyDescent="0.2">
      <c r="N5462"/>
    </row>
    <row r="5463" spans="14:14" x14ac:dyDescent="0.2">
      <c r="N5463"/>
    </row>
    <row r="5464" spans="14:14" x14ac:dyDescent="0.2">
      <c r="N5464"/>
    </row>
    <row r="5465" spans="14:14" x14ac:dyDescent="0.2">
      <c r="N5465"/>
    </row>
    <row r="5466" spans="14:14" x14ac:dyDescent="0.2">
      <c r="N5466"/>
    </row>
    <row r="5467" spans="14:14" x14ac:dyDescent="0.2">
      <c r="N5467"/>
    </row>
    <row r="5468" spans="14:14" x14ac:dyDescent="0.2">
      <c r="N5468"/>
    </row>
    <row r="5469" spans="14:14" x14ac:dyDescent="0.2">
      <c r="N5469"/>
    </row>
    <row r="5470" spans="14:14" x14ac:dyDescent="0.2">
      <c r="N5470"/>
    </row>
    <row r="5471" spans="14:14" x14ac:dyDescent="0.2">
      <c r="N5471"/>
    </row>
    <row r="5472" spans="14:14" x14ac:dyDescent="0.2">
      <c r="N5472"/>
    </row>
    <row r="5473" spans="14:14" x14ac:dyDescent="0.2">
      <c r="N5473"/>
    </row>
    <row r="5474" spans="14:14" x14ac:dyDescent="0.2">
      <c r="N5474"/>
    </row>
    <row r="5475" spans="14:14" x14ac:dyDescent="0.2">
      <c r="N5475"/>
    </row>
    <row r="5476" spans="14:14" x14ac:dyDescent="0.2">
      <c r="N5476"/>
    </row>
    <row r="5477" spans="14:14" x14ac:dyDescent="0.2">
      <c r="N5477"/>
    </row>
    <row r="5478" spans="14:14" x14ac:dyDescent="0.2">
      <c r="N5478"/>
    </row>
    <row r="5479" spans="14:14" x14ac:dyDescent="0.2">
      <c r="N5479"/>
    </row>
    <row r="5480" spans="14:14" x14ac:dyDescent="0.2">
      <c r="N5480"/>
    </row>
    <row r="5481" spans="14:14" x14ac:dyDescent="0.2">
      <c r="N5481"/>
    </row>
    <row r="5482" spans="14:14" x14ac:dyDescent="0.2">
      <c r="N5482"/>
    </row>
    <row r="5483" spans="14:14" x14ac:dyDescent="0.2">
      <c r="N5483"/>
    </row>
    <row r="5484" spans="14:14" x14ac:dyDescent="0.2">
      <c r="N5484"/>
    </row>
    <row r="5485" spans="14:14" x14ac:dyDescent="0.2">
      <c r="N5485"/>
    </row>
    <row r="5486" spans="14:14" x14ac:dyDescent="0.2">
      <c r="N5486"/>
    </row>
    <row r="5487" spans="14:14" x14ac:dyDescent="0.2">
      <c r="N5487"/>
    </row>
    <row r="5488" spans="14:14" x14ac:dyDescent="0.2">
      <c r="N5488"/>
    </row>
    <row r="5489" spans="14:14" x14ac:dyDescent="0.2">
      <c r="N5489"/>
    </row>
    <row r="5490" spans="14:14" x14ac:dyDescent="0.2">
      <c r="N5490"/>
    </row>
    <row r="5491" spans="14:14" x14ac:dyDescent="0.2">
      <c r="N5491"/>
    </row>
    <row r="5492" spans="14:14" x14ac:dyDescent="0.2">
      <c r="N5492"/>
    </row>
    <row r="5493" spans="14:14" x14ac:dyDescent="0.2">
      <c r="N5493"/>
    </row>
    <row r="5494" spans="14:14" x14ac:dyDescent="0.2">
      <c r="N5494"/>
    </row>
    <row r="5495" spans="14:14" x14ac:dyDescent="0.2">
      <c r="N5495"/>
    </row>
    <row r="5496" spans="14:14" x14ac:dyDescent="0.2">
      <c r="N5496"/>
    </row>
    <row r="5497" spans="14:14" x14ac:dyDescent="0.2">
      <c r="N5497"/>
    </row>
    <row r="5498" spans="14:14" x14ac:dyDescent="0.2">
      <c r="N5498"/>
    </row>
    <row r="5499" spans="14:14" x14ac:dyDescent="0.2">
      <c r="N5499"/>
    </row>
    <row r="5500" spans="14:14" x14ac:dyDescent="0.2">
      <c r="N5500"/>
    </row>
    <row r="5501" spans="14:14" x14ac:dyDescent="0.2">
      <c r="N5501"/>
    </row>
    <row r="5502" spans="14:14" x14ac:dyDescent="0.2">
      <c r="N5502"/>
    </row>
    <row r="5503" spans="14:14" x14ac:dyDescent="0.2">
      <c r="N5503"/>
    </row>
    <row r="5504" spans="14:14" x14ac:dyDescent="0.2">
      <c r="N5504"/>
    </row>
    <row r="5505" spans="14:14" x14ac:dyDescent="0.2">
      <c r="N5505"/>
    </row>
    <row r="5506" spans="14:14" x14ac:dyDescent="0.2">
      <c r="N5506"/>
    </row>
    <row r="5507" spans="14:14" x14ac:dyDescent="0.2">
      <c r="N5507"/>
    </row>
    <row r="5508" spans="14:14" x14ac:dyDescent="0.2">
      <c r="N5508"/>
    </row>
    <row r="5509" spans="14:14" x14ac:dyDescent="0.2">
      <c r="N5509"/>
    </row>
    <row r="5510" spans="14:14" x14ac:dyDescent="0.2">
      <c r="N5510"/>
    </row>
    <row r="5511" spans="14:14" x14ac:dyDescent="0.2">
      <c r="N5511"/>
    </row>
    <row r="5512" spans="14:14" x14ac:dyDescent="0.2">
      <c r="N5512"/>
    </row>
    <row r="5513" spans="14:14" x14ac:dyDescent="0.2">
      <c r="N5513"/>
    </row>
    <row r="5514" spans="14:14" x14ac:dyDescent="0.2">
      <c r="N5514"/>
    </row>
    <row r="5515" spans="14:14" x14ac:dyDescent="0.2">
      <c r="N5515"/>
    </row>
    <row r="5516" spans="14:14" x14ac:dyDescent="0.2">
      <c r="N5516"/>
    </row>
    <row r="5517" spans="14:14" x14ac:dyDescent="0.2">
      <c r="N5517"/>
    </row>
    <row r="5518" spans="14:14" x14ac:dyDescent="0.2">
      <c r="N5518"/>
    </row>
    <row r="5519" spans="14:14" x14ac:dyDescent="0.2">
      <c r="N5519"/>
    </row>
    <row r="5520" spans="14:14" x14ac:dyDescent="0.2">
      <c r="N5520"/>
    </row>
    <row r="5521" spans="14:14" x14ac:dyDescent="0.2">
      <c r="N5521"/>
    </row>
    <row r="5522" spans="14:14" x14ac:dyDescent="0.2">
      <c r="N5522"/>
    </row>
    <row r="5523" spans="14:14" x14ac:dyDescent="0.2">
      <c r="N5523"/>
    </row>
    <row r="5524" spans="14:14" x14ac:dyDescent="0.2">
      <c r="N5524"/>
    </row>
    <row r="5525" spans="14:14" x14ac:dyDescent="0.2">
      <c r="N5525"/>
    </row>
    <row r="5526" spans="14:14" x14ac:dyDescent="0.2">
      <c r="N5526"/>
    </row>
    <row r="5527" spans="14:14" x14ac:dyDescent="0.2">
      <c r="N5527"/>
    </row>
    <row r="5528" spans="14:14" x14ac:dyDescent="0.2">
      <c r="N5528"/>
    </row>
    <row r="5529" spans="14:14" x14ac:dyDescent="0.2">
      <c r="N5529"/>
    </row>
    <row r="5530" spans="14:14" x14ac:dyDescent="0.2">
      <c r="N5530"/>
    </row>
    <row r="5531" spans="14:14" x14ac:dyDescent="0.2">
      <c r="N5531"/>
    </row>
    <row r="5532" spans="14:14" x14ac:dyDescent="0.2">
      <c r="N5532"/>
    </row>
    <row r="5533" spans="14:14" x14ac:dyDescent="0.2">
      <c r="N5533"/>
    </row>
    <row r="5534" spans="14:14" x14ac:dyDescent="0.2">
      <c r="N5534"/>
    </row>
    <row r="5535" spans="14:14" x14ac:dyDescent="0.2">
      <c r="N5535"/>
    </row>
    <row r="5536" spans="14:14" x14ac:dyDescent="0.2">
      <c r="N5536"/>
    </row>
    <row r="5537" spans="14:14" x14ac:dyDescent="0.2">
      <c r="N5537"/>
    </row>
    <row r="5538" spans="14:14" x14ac:dyDescent="0.2">
      <c r="N5538"/>
    </row>
    <row r="5539" spans="14:14" x14ac:dyDescent="0.2">
      <c r="N5539"/>
    </row>
    <row r="5540" spans="14:14" x14ac:dyDescent="0.2">
      <c r="N5540"/>
    </row>
    <row r="5541" spans="14:14" x14ac:dyDescent="0.2">
      <c r="N5541"/>
    </row>
    <row r="5542" spans="14:14" x14ac:dyDescent="0.2">
      <c r="N5542"/>
    </row>
    <row r="5543" spans="14:14" x14ac:dyDescent="0.2">
      <c r="N5543"/>
    </row>
    <row r="5544" spans="14:14" x14ac:dyDescent="0.2">
      <c r="N5544"/>
    </row>
    <row r="5545" spans="14:14" x14ac:dyDescent="0.2">
      <c r="N5545"/>
    </row>
    <row r="5546" spans="14:14" x14ac:dyDescent="0.2">
      <c r="N5546"/>
    </row>
    <row r="5547" spans="14:14" x14ac:dyDescent="0.2">
      <c r="N5547"/>
    </row>
    <row r="5548" spans="14:14" x14ac:dyDescent="0.2">
      <c r="N5548"/>
    </row>
    <row r="5549" spans="14:14" x14ac:dyDescent="0.2">
      <c r="N5549"/>
    </row>
    <row r="5550" spans="14:14" x14ac:dyDescent="0.2">
      <c r="N5550"/>
    </row>
    <row r="5551" spans="14:14" x14ac:dyDescent="0.2">
      <c r="N5551"/>
    </row>
    <row r="5552" spans="14:14" x14ac:dyDescent="0.2">
      <c r="N5552"/>
    </row>
    <row r="5553" spans="14:14" x14ac:dyDescent="0.2">
      <c r="N5553"/>
    </row>
    <row r="5554" spans="14:14" x14ac:dyDescent="0.2">
      <c r="N5554"/>
    </row>
    <row r="5555" spans="14:14" x14ac:dyDescent="0.2">
      <c r="N5555"/>
    </row>
    <row r="5556" spans="14:14" x14ac:dyDescent="0.2">
      <c r="N5556"/>
    </row>
    <row r="5557" spans="14:14" x14ac:dyDescent="0.2">
      <c r="N5557"/>
    </row>
    <row r="5558" spans="14:14" x14ac:dyDescent="0.2">
      <c r="N5558"/>
    </row>
    <row r="5559" spans="14:14" x14ac:dyDescent="0.2">
      <c r="N5559"/>
    </row>
    <row r="5560" spans="14:14" x14ac:dyDescent="0.2">
      <c r="N5560"/>
    </row>
    <row r="5561" spans="14:14" x14ac:dyDescent="0.2">
      <c r="N5561"/>
    </row>
    <row r="5562" spans="14:14" x14ac:dyDescent="0.2">
      <c r="N5562"/>
    </row>
    <row r="5563" spans="14:14" x14ac:dyDescent="0.2">
      <c r="N5563"/>
    </row>
    <row r="5564" spans="14:14" x14ac:dyDescent="0.2">
      <c r="N5564"/>
    </row>
    <row r="5565" spans="14:14" x14ac:dyDescent="0.2">
      <c r="N5565"/>
    </row>
    <row r="5566" spans="14:14" x14ac:dyDescent="0.2">
      <c r="N5566"/>
    </row>
    <row r="5567" spans="14:14" x14ac:dyDescent="0.2">
      <c r="N5567"/>
    </row>
    <row r="5568" spans="14:14" x14ac:dyDescent="0.2">
      <c r="N5568"/>
    </row>
    <row r="5569" spans="14:14" x14ac:dyDescent="0.2">
      <c r="N5569"/>
    </row>
    <row r="5570" spans="14:14" x14ac:dyDescent="0.2">
      <c r="N5570"/>
    </row>
    <row r="5571" spans="14:14" x14ac:dyDescent="0.2">
      <c r="N5571"/>
    </row>
    <row r="5572" spans="14:14" x14ac:dyDescent="0.2">
      <c r="N5572"/>
    </row>
    <row r="5573" spans="14:14" x14ac:dyDescent="0.2">
      <c r="N5573"/>
    </row>
    <row r="5574" spans="14:14" x14ac:dyDescent="0.2">
      <c r="N5574"/>
    </row>
    <row r="5575" spans="14:14" x14ac:dyDescent="0.2">
      <c r="N5575"/>
    </row>
    <row r="5576" spans="14:14" x14ac:dyDescent="0.2">
      <c r="N5576"/>
    </row>
    <row r="5577" spans="14:14" x14ac:dyDescent="0.2">
      <c r="N5577"/>
    </row>
    <row r="5578" spans="14:14" x14ac:dyDescent="0.2">
      <c r="N5578"/>
    </row>
    <row r="5579" spans="14:14" x14ac:dyDescent="0.2">
      <c r="N5579"/>
    </row>
    <row r="5580" spans="14:14" x14ac:dyDescent="0.2">
      <c r="N5580"/>
    </row>
    <row r="5581" spans="14:14" x14ac:dyDescent="0.2">
      <c r="N5581"/>
    </row>
    <row r="5582" spans="14:14" x14ac:dyDescent="0.2">
      <c r="N5582"/>
    </row>
    <row r="5583" spans="14:14" x14ac:dyDescent="0.2">
      <c r="N5583"/>
    </row>
    <row r="5584" spans="14:14" x14ac:dyDescent="0.2">
      <c r="N5584"/>
    </row>
    <row r="5585" spans="14:14" x14ac:dyDescent="0.2">
      <c r="N5585"/>
    </row>
    <row r="5586" spans="14:14" x14ac:dyDescent="0.2">
      <c r="N5586"/>
    </row>
    <row r="5587" spans="14:14" x14ac:dyDescent="0.2">
      <c r="N5587"/>
    </row>
    <row r="5588" spans="14:14" x14ac:dyDescent="0.2">
      <c r="N5588"/>
    </row>
    <row r="5589" spans="14:14" x14ac:dyDescent="0.2">
      <c r="N5589"/>
    </row>
    <row r="5590" spans="14:14" x14ac:dyDescent="0.2">
      <c r="N5590"/>
    </row>
    <row r="5591" spans="14:14" x14ac:dyDescent="0.2">
      <c r="N5591"/>
    </row>
    <row r="5592" spans="14:14" x14ac:dyDescent="0.2">
      <c r="N5592"/>
    </row>
    <row r="5593" spans="14:14" x14ac:dyDescent="0.2">
      <c r="N5593"/>
    </row>
    <row r="5594" spans="14:14" x14ac:dyDescent="0.2">
      <c r="N5594"/>
    </row>
    <row r="5595" spans="14:14" x14ac:dyDescent="0.2">
      <c r="N5595"/>
    </row>
    <row r="5596" spans="14:14" x14ac:dyDescent="0.2">
      <c r="N5596"/>
    </row>
    <row r="5597" spans="14:14" x14ac:dyDescent="0.2">
      <c r="N5597"/>
    </row>
    <row r="5598" spans="14:14" x14ac:dyDescent="0.2">
      <c r="N5598"/>
    </row>
    <row r="5599" spans="14:14" x14ac:dyDescent="0.2">
      <c r="N5599"/>
    </row>
    <row r="5600" spans="14:14" x14ac:dyDescent="0.2">
      <c r="N5600"/>
    </row>
    <row r="5601" spans="14:14" x14ac:dyDescent="0.2">
      <c r="N5601"/>
    </row>
    <row r="5602" spans="14:14" x14ac:dyDescent="0.2">
      <c r="N5602"/>
    </row>
    <row r="5603" spans="14:14" x14ac:dyDescent="0.2">
      <c r="N5603"/>
    </row>
    <row r="5604" spans="14:14" x14ac:dyDescent="0.2">
      <c r="N5604"/>
    </row>
    <row r="5605" spans="14:14" x14ac:dyDescent="0.2">
      <c r="N5605"/>
    </row>
    <row r="5606" spans="14:14" x14ac:dyDescent="0.2">
      <c r="N5606"/>
    </row>
    <row r="5607" spans="14:14" x14ac:dyDescent="0.2">
      <c r="N5607"/>
    </row>
    <row r="5608" spans="14:14" x14ac:dyDescent="0.2">
      <c r="N5608"/>
    </row>
    <row r="5609" spans="14:14" x14ac:dyDescent="0.2">
      <c r="N5609"/>
    </row>
    <row r="5610" spans="14:14" x14ac:dyDescent="0.2">
      <c r="N5610"/>
    </row>
    <row r="5611" spans="14:14" x14ac:dyDescent="0.2">
      <c r="N5611"/>
    </row>
    <row r="5612" spans="14:14" x14ac:dyDescent="0.2">
      <c r="N5612"/>
    </row>
    <row r="5613" spans="14:14" x14ac:dyDescent="0.2">
      <c r="N5613"/>
    </row>
    <row r="5614" spans="14:14" x14ac:dyDescent="0.2">
      <c r="N5614"/>
    </row>
    <row r="5615" spans="14:14" x14ac:dyDescent="0.2">
      <c r="N5615"/>
    </row>
    <row r="5616" spans="14:14" x14ac:dyDescent="0.2">
      <c r="N5616"/>
    </row>
    <row r="5617" spans="14:14" x14ac:dyDescent="0.2">
      <c r="N5617"/>
    </row>
    <row r="5618" spans="14:14" x14ac:dyDescent="0.2">
      <c r="N5618"/>
    </row>
    <row r="5619" spans="14:14" x14ac:dyDescent="0.2">
      <c r="N5619"/>
    </row>
    <row r="5620" spans="14:14" x14ac:dyDescent="0.2">
      <c r="N5620"/>
    </row>
    <row r="5621" spans="14:14" x14ac:dyDescent="0.2">
      <c r="N5621"/>
    </row>
    <row r="5622" spans="14:14" x14ac:dyDescent="0.2">
      <c r="N5622"/>
    </row>
    <row r="5623" spans="14:14" x14ac:dyDescent="0.2">
      <c r="N5623"/>
    </row>
    <row r="5624" spans="14:14" x14ac:dyDescent="0.2">
      <c r="N5624"/>
    </row>
    <row r="5625" spans="14:14" x14ac:dyDescent="0.2">
      <c r="N5625"/>
    </row>
    <row r="5626" spans="14:14" x14ac:dyDescent="0.2">
      <c r="N5626"/>
    </row>
    <row r="5627" spans="14:14" x14ac:dyDescent="0.2">
      <c r="N5627"/>
    </row>
    <row r="5628" spans="14:14" x14ac:dyDescent="0.2">
      <c r="N5628"/>
    </row>
    <row r="5629" spans="14:14" x14ac:dyDescent="0.2">
      <c r="N5629"/>
    </row>
    <row r="5630" spans="14:14" x14ac:dyDescent="0.2">
      <c r="N5630"/>
    </row>
    <row r="5631" spans="14:14" x14ac:dyDescent="0.2">
      <c r="N5631"/>
    </row>
    <row r="5632" spans="14:14" x14ac:dyDescent="0.2">
      <c r="N5632"/>
    </row>
    <row r="5633" spans="14:14" x14ac:dyDescent="0.2">
      <c r="N5633"/>
    </row>
    <row r="5634" spans="14:14" x14ac:dyDescent="0.2">
      <c r="N5634"/>
    </row>
    <row r="5635" spans="14:14" x14ac:dyDescent="0.2">
      <c r="N5635"/>
    </row>
    <row r="5636" spans="14:14" x14ac:dyDescent="0.2">
      <c r="N5636"/>
    </row>
    <row r="5637" spans="14:14" x14ac:dyDescent="0.2">
      <c r="N5637"/>
    </row>
    <row r="5638" spans="14:14" x14ac:dyDescent="0.2">
      <c r="N5638"/>
    </row>
    <row r="5639" spans="14:14" x14ac:dyDescent="0.2">
      <c r="N5639"/>
    </row>
    <row r="5640" spans="14:14" x14ac:dyDescent="0.2">
      <c r="N5640"/>
    </row>
    <row r="5641" spans="14:14" x14ac:dyDescent="0.2">
      <c r="N5641"/>
    </row>
    <row r="5642" spans="14:14" x14ac:dyDescent="0.2">
      <c r="N5642"/>
    </row>
    <row r="5643" spans="14:14" x14ac:dyDescent="0.2">
      <c r="N5643"/>
    </row>
    <row r="5644" spans="14:14" x14ac:dyDescent="0.2">
      <c r="N5644"/>
    </row>
    <row r="5645" spans="14:14" x14ac:dyDescent="0.2">
      <c r="N5645"/>
    </row>
    <row r="5646" spans="14:14" x14ac:dyDescent="0.2">
      <c r="N5646"/>
    </row>
    <row r="5647" spans="14:14" x14ac:dyDescent="0.2">
      <c r="N5647"/>
    </row>
    <row r="5648" spans="14:14" x14ac:dyDescent="0.2">
      <c r="N5648"/>
    </row>
    <row r="5649" spans="14:14" x14ac:dyDescent="0.2">
      <c r="N5649"/>
    </row>
    <row r="5650" spans="14:14" x14ac:dyDescent="0.2">
      <c r="N5650"/>
    </row>
    <row r="5651" spans="14:14" x14ac:dyDescent="0.2">
      <c r="N5651"/>
    </row>
    <row r="5652" spans="14:14" x14ac:dyDescent="0.2">
      <c r="N5652"/>
    </row>
    <row r="5653" spans="14:14" x14ac:dyDescent="0.2">
      <c r="N5653"/>
    </row>
    <row r="5654" spans="14:14" x14ac:dyDescent="0.2">
      <c r="N5654"/>
    </row>
    <row r="5655" spans="14:14" x14ac:dyDescent="0.2">
      <c r="N5655"/>
    </row>
    <row r="5656" spans="14:14" x14ac:dyDescent="0.2">
      <c r="N5656"/>
    </row>
    <row r="5657" spans="14:14" x14ac:dyDescent="0.2">
      <c r="N5657"/>
    </row>
    <row r="5658" spans="14:14" x14ac:dyDescent="0.2">
      <c r="N5658"/>
    </row>
    <row r="5659" spans="14:14" x14ac:dyDescent="0.2">
      <c r="N5659"/>
    </row>
    <row r="5660" spans="14:14" x14ac:dyDescent="0.2">
      <c r="N5660"/>
    </row>
    <row r="5661" spans="14:14" x14ac:dyDescent="0.2">
      <c r="N5661"/>
    </row>
    <row r="5662" spans="14:14" x14ac:dyDescent="0.2">
      <c r="N5662"/>
    </row>
    <row r="5663" spans="14:14" x14ac:dyDescent="0.2">
      <c r="N5663"/>
    </row>
    <row r="5664" spans="14:14" x14ac:dyDescent="0.2">
      <c r="N5664"/>
    </row>
    <row r="5665" spans="14:14" x14ac:dyDescent="0.2">
      <c r="N5665"/>
    </row>
    <row r="5666" spans="14:14" x14ac:dyDescent="0.2">
      <c r="N5666"/>
    </row>
    <row r="5667" spans="14:14" x14ac:dyDescent="0.2">
      <c r="N5667"/>
    </row>
    <row r="5668" spans="14:14" x14ac:dyDescent="0.2">
      <c r="N5668"/>
    </row>
    <row r="5669" spans="14:14" x14ac:dyDescent="0.2">
      <c r="N5669"/>
    </row>
    <row r="5670" spans="14:14" x14ac:dyDescent="0.2">
      <c r="N5670"/>
    </row>
    <row r="5671" spans="14:14" x14ac:dyDescent="0.2">
      <c r="N5671"/>
    </row>
    <row r="5672" spans="14:14" x14ac:dyDescent="0.2">
      <c r="N5672"/>
    </row>
    <row r="5673" spans="14:14" x14ac:dyDescent="0.2">
      <c r="N5673"/>
    </row>
    <row r="5674" spans="14:14" x14ac:dyDescent="0.2">
      <c r="N5674"/>
    </row>
    <row r="5675" spans="14:14" x14ac:dyDescent="0.2">
      <c r="N5675"/>
    </row>
    <row r="5676" spans="14:14" x14ac:dyDescent="0.2">
      <c r="N5676"/>
    </row>
    <row r="5677" spans="14:14" x14ac:dyDescent="0.2">
      <c r="N5677"/>
    </row>
    <row r="5678" spans="14:14" x14ac:dyDescent="0.2">
      <c r="N5678"/>
    </row>
    <row r="5679" spans="14:14" x14ac:dyDescent="0.2">
      <c r="N5679"/>
    </row>
    <row r="5680" spans="14:14" x14ac:dyDescent="0.2">
      <c r="N5680"/>
    </row>
  </sheetData>
  <mergeCells count="7">
    <mergeCell ref="A12:B14"/>
    <mergeCell ref="A1:K1"/>
    <mergeCell ref="Q1:R1"/>
    <mergeCell ref="D3:D5"/>
    <mergeCell ref="F3:F5"/>
    <mergeCell ref="N2:R3"/>
    <mergeCell ref="C3:C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E25D3-16B4-4CB7-AE86-9D04266097DB}">
  <dimension ref="A2:J12"/>
  <sheetViews>
    <sheetView workbookViewId="0">
      <selection activeCell="D8" sqref="D8"/>
    </sheetView>
  </sheetViews>
  <sheetFormatPr defaultRowHeight="12.75" x14ac:dyDescent="0.2"/>
  <cols>
    <col min="1" max="1" width="4.85546875" bestFit="1" customWidth="1"/>
    <col min="2" max="2" width="111.28515625" bestFit="1" customWidth="1"/>
    <col min="3" max="3" width="12.28515625" style="79" bestFit="1" customWidth="1"/>
    <col min="4" max="6" width="13.7109375" style="79" customWidth="1"/>
    <col min="8" max="9" width="12.5703125" customWidth="1"/>
  </cols>
  <sheetData>
    <row r="2" spans="1:10" ht="15.75" customHeight="1" x14ac:dyDescent="0.2">
      <c r="A2" s="135" t="s">
        <v>181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16.5" thickBot="1" x14ac:dyDescent="0.25">
      <c r="A3" s="58"/>
      <c r="G3" s="170" t="s">
        <v>177</v>
      </c>
      <c r="H3" s="170"/>
      <c r="I3" s="170"/>
      <c r="J3" s="170"/>
    </row>
    <row r="4" spans="1:10" s="113" customFormat="1" x14ac:dyDescent="0.2">
      <c r="A4" s="171" t="s">
        <v>0</v>
      </c>
      <c r="C4" s="114"/>
      <c r="D4" s="114"/>
      <c r="E4" s="114"/>
      <c r="F4" s="114"/>
      <c r="G4" s="170"/>
      <c r="H4" s="170"/>
      <c r="I4" s="170"/>
      <c r="J4" s="170"/>
    </row>
    <row r="5" spans="1:10" s="113" customFormat="1" x14ac:dyDescent="0.2">
      <c r="A5" s="172"/>
      <c r="B5" s="116"/>
      <c r="C5" s="168" t="s">
        <v>175</v>
      </c>
      <c r="D5" s="168" t="str">
        <f>'Výběr daně a ztráta a zisk'!J9</f>
        <v>Navržený koeficient</v>
      </c>
      <c r="E5" s="168" t="str">
        <f>'Výběr daně a ztráta a zisk'!L9</f>
        <v>celkem se vybere</v>
      </c>
      <c r="F5" s="169" t="str">
        <f>'Výběr daně a ztráta a zisk'!M9</f>
        <v>navíc (změna) oproti r 2024</v>
      </c>
      <c r="G5" s="118"/>
      <c r="H5" s="118"/>
      <c r="I5" s="118"/>
      <c r="J5" s="118"/>
    </row>
    <row r="6" spans="1:10" s="113" customFormat="1" ht="15" x14ac:dyDescent="0.2">
      <c r="A6" s="172"/>
      <c r="B6" s="116"/>
      <c r="C6" s="168"/>
      <c r="D6" s="168"/>
      <c r="E6" s="168"/>
      <c r="F6" s="168"/>
      <c r="G6" s="118"/>
      <c r="H6" s="119" t="s">
        <v>178</v>
      </c>
      <c r="I6" s="119" t="s">
        <v>179</v>
      </c>
      <c r="J6" s="118"/>
    </row>
    <row r="7" spans="1:10" s="115" customFormat="1" ht="23.25" customHeight="1" thickBot="1" x14ac:dyDescent="0.25">
      <c r="A7" s="173"/>
      <c r="B7" s="117" t="s">
        <v>176</v>
      </c>
      <c r="C7" s="168"/>
      <c r="D7" s="168"/>
      <c r="E7" s="168"/>
      <c r="F7" s="168"/>
      <c r="G7" s="120"/>
      <c r="H7" s="120"/>
      <c r="I7" s="120"/>
      <c r="J7" s="120"/>
    </row>
    <row r="8" spans="1:10" x14ac:dyDescent="0.2">
      <c r="A8" t="str">
        <f>'Výběr daně a ztráta a zisk'!A24</f>
        <v>L</v>
      </c>
      <c r="B8" t="str">
        <f>'Výběr daně a ztráta a zisk'!O24</f>
        <v>GARÁŽ VYSTAVĚNÁ ODDĚLENĚ OD OBYTNÉHO DOMU</v>
      </c>
      <c r="C8" s="79">
        <v>109</v>
      </c>
      <c r="D8" s="79">
        <f>'Výběr daně a ztráta a zisk'!J24</f>
        <v>1.5</v>
      </c>
      <c r="E8" s="84">
        <f>'Výběr daně a ztráta a zisk'!L24</f>
        <v>82817</v>
      </c>
      <c r="F8" s="84">
        <f>'Výběr daně a ztráta a zisk'!M24</f>
        <v>0</v>
      </c>
      <c r="G8" s="118"/>
      <c r="H8" s="121">
        <f>E8/C8</f>
        <v>759.78899082568807</v>
      </c>
      <c r="I8" s="121">
        <f>F8/C8</f>
        <v>0</v>
      </c>
      <c r="J8" s="118"/>
    </row>
    <row r="9" spans="1:10" x14ac:dyDescent="0.2">
      <c r="A9" t="str">
        <f>'Výběr daně a ztráta a zisk'!A25</f>
        <v>M</v>
      </c>
      <c r="B9" t="str">
        <f>'Výběr daně a ztráta a zisk'!O25</f>
        <v>STAVBA PRO PODNIKATEL.ČINNOST: ZEMĚDĚLSKÁ PRVOVÝROBA, LESNÍ A VODNÍ HOSPODÁŘSTVÍ</v>
      </c>
      <c r="C9" s="79">
        <v>17</v>
      </c>
      <c r="D9" s="79">
        <f>'Výběr daně a ztráta a zisk'!J25</f>
        <v>1.5</v>
      </c>
      <c r="E9" s="84">
        <f>'Výběr daně a ztráta a zisk'!L25</f>
        <v>114532</v>
      </c>
      <c r="F9" s="84">
        <f>'Výběr daně a ztráta a zisk'!M25</f>
        <v>0</v>
      </c>
      <c r="G9" s="118"/>
      <c r="H9" s="121">
        <f t="shared" ref="H9:H11" si="0">E9/C9</f>
        <v>6737.1764705882351</v>
      </c>
      <c r="I9" s="121">
        <f t="shared" ref="I9:I11" si="1">F9/C9</f>
        <v>0</v>
      </c>
      <c r="J9" s="118"/>
    </row>
    <row r="10" spans="1:10" x14ac:dyDescent="0.2">
      <c r="A10" t="str">
        <f>'Výběr daně a ztráta a zisk'!A26</f>
        <v>N</v>
      </c>
      <c r="B10" t="str">
        <f>'Výběr daně a ztráta a zisk'!O26</f>
        <v>STAVBA PRO PODNIK. ČINNOST: PRŮMYSL, STAVEBNICTVÍ, DOPRAVA, ENERGETIKA, OSTATNÍ ZEMĚDĚLSKÁ VÝROBA</v>
      </c>
      <c r="C10" s="79">
        <v>5</v>
      </c>
      <c r="D10" s="79">
        <f>'Výběr daně a ztráta a zisk'!J26</f>
        <v>1.5</v>
      </c>
      <c r="E10" s="84">
        <f>'Výběr daně a ztráta a zisk'!L26</f>
        <v>35235</v>
      </c>
      <c r="F10" s="84">
        <f>'Výběr daně a ztráta a zisk'!M26</f>
        <v>0</v>
      </c>
      <c r="G10" s="118"/>
      <c r="H10" s="121">
        <f t="shared" si="0"/>
        <v>7047</v>
      </c>
      <c r="I10" s="121">
        <f t="shared" si="1"/>
        <v>0</v>
      </c>
      <c r="J10" s="118"/>
    </row>
    <row r="11" spans="1:10" x14ac:dyDescent="0.2">
      <c r="A11" t="str">
        <f>'Výběr daně a ztráta a zisk'!A27</f>
        <v>O</v>
      </c>
      <c r="B11" t="str">
        <f>'Výběr daně a ztráta a zisk'!O27</f>
        <v>STAVBA PRO PODNIKATELSKOU ČINNOST: OSTATNÍ PODNIKATELSKÁ ČINNOST</v>
      </c>
      <c r="C11" s="79">
        <v>36</v>
      </c>
      <c r="D11" s="79">
        <f>'Výběr daně a ztráta a zisk'!J27</f>
        <v>1.5</v>
      </c>
      <c r="E11" s="84">
        <f>'Výběr daně a ztráta a zisk'!L27</f>
        <v>433099</v>
      </c>
      <c r="F11" s="84">
        <f>'Výběr daně a ztráta a zisk'!M27</f>
        <v>0</v>
      </c>
      <c r="G11" s="118"/>
      <c r="H11" s="121">
        <f t="shared" si="0"/>
        <v>12030.527777777777</v>
      </c>
      <c r="I11" s="121">
        <f t="shared" si="1"/>
        <v>0</v>
      </c>
      <c r="J11" s="118"/>
    </row>
    <row r="12" spans="1:10" x14ac:dyDescent="0.2">
      <c r="G12" s="122"/>
      <c r="H12" s="122"/>
      <c r="I12" s="122"/>
      <c r="J12" s="122"/>
    </row>
  </sheetData>
  <mergeCells count="7">
    <mergeCell ref="A2:J2"/>
    <mergeCell ref="C5:C7"/>
    <mergeCell ref="E5:E7"/>
    <mergeCell ref="F5:F7"/>
    <mergeCell ref="D5:D7"/>
    <mergeCell ref="G3:J4"/>
    <mergeCell ref="A4:A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D04E8-E5AA-4714-9847-F9298AA15CA3}">
  <dimension ref="B1:H10"/>
  <sheetViews>
    <sheetView workbookViewId="0">
      <selection activeCell="H40" sqref="H40"/>
    </sheetView>
  </sheetViews>
  <sheetFormatPr defaultRowHeight="12.75" x14ac:dyDescent="0.2"/>
  <cols>
    <col min="2" max="2" width="14.42578125" customWidth="1"/>
    <col min="3" max="5" width="15" customWidth="1"/>
  </cols>
  <sheetData>
    <row r="1" spans="2:8" ht="13.5" thickBot="1" x14ac:dyDescent="0.25"/>
    <row r="2" spans="2:8" ht="32.25" thickBot="1" x14ac:dyDescent="0.25">
      <c r="B2" s="123" t="s">
        <v>180</v>
      </c>
      <c r="C2" s="124">
        <v>2021</v>
      </c>
      <c r="D2" s="124">
        <v>2022</v>
      </c>
      <c r="E2" s="124">
        <v>2023</v>
      </c>
    </row>
    <row r="3" spans="2:8" ht="16.5" thickBot="1" x14ac:dyDescent="0.25">
      <c r="B3" s="125" t="s">
        <v>7</v>
      </c>
      <c r="C3" s="126">
        <v>327253</v>
      </c>
      <c r="D3" s="126">
        <v>333582</v>
      </c>
      <c r="E3" s="126">
        <v>339379</v>
      </c>
      <c r="H3" s="127" t="s">
        <v>34</v>
      </c>
    </row>
    <row r="4" spans="2:8" ht="16.5" thickBot="1" x14ac:dyDescent="0.25">
      <c r="B4" s="125" t="s">
        <v>5</v>
      </c>
      <c r="C4" s="126">
        <v>13027</v>
      </c>
      <c r="D4" s="126">
        <v>12443</v>
      </c>
      <c r="E4" s="126">
        <v>15555</v>
      </c>
      <c r="H4" s="127" t="s">
        <v>39</v>
      </c>
    </row>
    <row r="5" spans="2:8" ht="16.5" thickBot="1" x14ac:dyDescent="0.25">
      <c r="B5" s="125" t="s">
        <v>9</v>
      </c>
      <c r="C5" s="126">
        <v>404747</v>
      </c>
      <c r="D5" s="126">
        <v>400675</v>
      </c>
      <c r="E5" s="126">
        <v>402428</v>
      </c>
      <c r="H5" s="128" t="s">
        <v>40</v>
      </c>
    </row>
    <row r="6" spans="2:8" ht="16.5" thickBot="1" x14ac:dyDescent="0.25">
      <c r="B6" s="125" t="s">
        <v>10</v>
      </c>
      <c r="C6" s="126">
        <v>5598</v>
      </c>
      <c r="D6" s="126">
        <v>5433</v>
      </c>
      <c r="E6" s="126">
        <v>5283</v>
      </c>
      <c r="H6" s="128" t="s">
        <v>35</v>
      </c>
    </row>
    <row r="7" spans="2:8" ht="16.5" thickBot="1" x14ac:dyDescent="0.25">
      <c r="B7" s="125" t="s">
        <v>14</v>
      </c>
      <c r="C7" s="126">
        <v>139365</v>
      </c>
      <c r="D7" s="126">
        <v>143048</v>
      </c>
      <c r="E7" s="126">
        <v>158865</v>
      </c>
      <c r="H7" s="127" t="s">
        <v>36</v>
      </c>
    </row>
    <row r="8" spans="2:8" ht="15" x14ac:dyDescent="0.2">
      <c r="H8" s="127" t="s">
        <v>37</v>
      </c>
    </row>
    <row r="9" spans="2:8" ht="15" x14ac:dyDescent="0.2">
      <c r="H9" s="127" t="s">
        <v>41</v>
      </c>
    </row>
    <row r="10" spans="2:8" ht="15" x14ac:dyDescent="0.2">
      <c r="H10" s="127" t="s">
        <v>42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Výběr daně a ztráta a zisk</vt:lpstr>
      <vt:lpstr>Počet chat</vt:lpstr>
      <vt:lpstr>Rozdělení daní na poplatníky</vt:lpstr>
      <vt:lpstr>Historie vybraných příjmů</vt:lpstr>
    </vt:vector>
  </TitlesOfParts>
  <Company>Finanční úřad pro Jihomoravský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Finanční úřad Brno-venkov</dc:creator>
  <cp:lastModifiedBy>Petr Tryščuk</cp:lastModifiedBy>
  <cp:lastPrinted>2019-05-24T07:50:01Z</cp:lastPrinted>
  <dcterms:created xsi:type="dcterms:W3CDTF">2009-10-09T06:19:49Z</dcterms:created>
  <dcterms:modified xsi:type="dcterms:W3CDTF">2024-07-03T16:21:49Z</dcterms:modified>
</cp:coreProperties>
</file>