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ozpočet 2023\"/>
    </mc:Choice>
  </mc:AlternateContent>
  <xr:revisionPtr revIDLastSave="0" documentId="13_ncr:1_{610E3C7C-F1D5-45F2-8A0A-6FA29F40A5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Komunikace" sheetId="4" state="hidden" r:id="rId2"/>
  </sheets>
  <definedNames>
    <definedName name="_xlnm.Print_Area">#N/A</definedName>
    <definedName name="Rozpočet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9" i="1" l="1"/>
  <c r="E16" i="1" l="1"/>
  <c r="E89" i="1" l="1"/>
  <c r="E54" i="1" l="1"/>
  <c r="E47" i="1" l="1"/>
  <c r="E39" i="1" l="1"/>
  <c r="E21" i="1" l="1"/>
  <c r="B56" i="4" l="1"/>
  <c r="B6" i="4" l="1"/>
  <c r="E79" i="1" l="1"/>
  <c r="E99" i="1" l="1"/>
  <c r="E83" i="1" l="1"/>
  <c r="B50" i="4" l="1"/>
  <c r="B37" i="4"/>
  <c r="E74" i="1"/>
  <c r="E32" i="1"/>
  <c r="E100" i="1" l="1"/>
</calcChain>
</file>

<file path=xl/sharedStrings.xml><?xml version="1.0" encoding="utf-8"?>
<sst xmlns="http://schemas.openxmlformats.org/spreadsheetml/2006/main" count="179" uniqueCount="156">
  <si>
    <t>§</t>
  </si>
  <si>
    <t>pol.</t>
  </si>
  <si>
    <t>název položky</t>
  </si>
  <si>
    <t>specifikace výdaje</t>
  </si>
  <si>
    <t>NÁVRH</t>
  </si>
  <si>
    <t>Popl.za užívání  veř.prostr.</t>
  </si>
  <si>
    <t>výstavba infrastruktury</t>
  </si>
  <si>
    <t>Správ.popl.</t>
  </si>
  <si>
    <t>sjezdy, ZUK, uzavírky</t>
  </si>
  <si>
    <t>Ostatní záležitosti pozemních komunikací</t>
  </si>
  <si>
    <t>Příjmy z pronájmu ostatních nemovitostí a jejich částí</t>
  </si>
  <si>
    <t>Příjmy z nájmu sálu ORJ 682</t>
  </si>
  <si>
    <t>Ostatní příjmy z vlastní činnosti</t>
  </si>
  <si>
    <t>věcná břemena</t>
  </si>
  <si>
    <t>Příjmy z prodeje pozemků</t>
  </si>
  <si>
    <t>Příjmy z pronájmu pozemků</t>
  </si>
  <si>
    <t>Celkem příjmy</t>
  </si>
  <si>
    <t>Pěstební činnost /lesy/</t>
  </si>
  <si>
    <t>Opravy a udržování</t>
  </si>
  <si>
    <t>celkem Lesy</t>
  </si>
  <si>
    <t>Silnice</t>
  </si>
  <si>
    <t>Nákup materiálu</t>
  </si>
  <si>
    <t>Nájemné</t>
  </si>
  <si>
    <t>Nákup ostatních služeb</t>
  </si>
  <si>
    <t>Poskytnuté neinvestiční příspěvky a náhrady</t>
  </si>
  <si>
    <t>Budovy, haly a stavby</t>
  </si>
  <si>
    <t>celkem Silnice</t>
  </si>
  <si>
    <t>Ostatní zájmová činnost a rekreace /kurty, LV, hřiště/</t>
  </si>
  <si>
    <t>Nájemné za půdu</t>
  </si>
  <si>
    <t xml:space="preserve">Nákup ostatních služeb  </t>
  </si>
  <si>
    <t>Veřejné osvětlení</t>
  </si>
  <si>
    <t>Oprava a udržování</t>
  </si>
  <si>
    <t>celkem Veřejné osvětlení</t>
  </si>
  <si>
    <t>Výstavba a údržba místních inženýrských sítí</t>
  </si>
  <si>
    <t>Celkem Výstavba a údržba místních inženýrských sítí</t>
  </si>
  <si>
    <t xml:space="preserve">45.000 geometrické plány, vytyčení pozemků, </t>
  </si>
  <si>
    <t>Platby daní a poplatků státnímu rozpočtu</t>
  </si>
  <si>
    <t>Platby daní a poplatků /popl. FÚ, katastr …/ správní poplatky za stavební povolení</t>
  </si>
  <si>
    <t>celkem Činnost místní správy</t>
  </si>
  <si>
    <t>Celkem výdaje</t>
  </si>
  <si>
    <t>Dopravní terminál (záliv pro autobusové stání, rekonstrukce VO a revitalizace zeleně)</t>
  </si>
  <si>
    <t>PD na komunikaci Hranice</t>
  </si>
  <si>
    <t>Přechod pro chodce mezi východním a západním náměstím včetně nasvětlení</t>
  </si>
  <si>
    <t>Silnice - investice 2212 - 6121</t>
  </si>
  <si>
    <t>Nákup štěrkú a asflatového recyklátu pro doplnění a drobné výspravy vozovek</t>
  </si>
  <si>
    <t xml:space="preserve">Nákup materiálu - sůl </t>
  </si>
  <si>
    <t>Silnice - nákup materiálu 2212 - 5139</t>
  </si>
  <si>
    <t>Konzultace, znalecké posudky, stavební dozor, výkazy výměr</t>
  </si>
  <si>
    <t>PD na opravu komunikace Tovární (včetně chodníku a VO s předpokládanou realizací 2019-2020)</t>
  </si>
  <si>
    <t>PD oprava mostu ul. Tovární 566</t>
  </si>
  <si>
    <t>Údržba krajnic komunikací (čištění, dosypání, úprava odvodnění, sekání)</t>
  </si>
  <si>
    <t>Jarní mytí vozovek</t>
  </si>
  <si>
    <t>Zimní údržba - protahování a posyp</t>
  </si>
  <si>
    <t>Údržba, oprava, doplnění a pronájem dopravního značení (dopr. značky, přechody, pomocné zařízezení)</t>
  </si>
  <si>
    <t>Silnice - služby 2212 - 5169 (zimní údržba, jarní mytí, dopravní značení, PD)</t>
  </si>
  <si>
    <t>Hranice - cesta u bývalého autobazaru - opravovaná část v roce 2008 tech. Mikrokoberce - nyní je vhodné úsek přebalit ABS</t>
  </si>
  <si>
    <t>ul. Krátká - spodní cesta k č.e. 134</t>
  </si>
  <si>
    <t>Nádražní - od nádraží k depu KSS LK - celoplošná výsprava včetně úpravy odvodnění</t>
  </si>
  <si>
    <t>Horská - od parkoviště u Tilie k ul. Ještědská - lokální sanace podloží a celoplošná oprava</t>
  </si>
  <si>
    <t>Pelíkovice - cesta k č.p. 60 (p. Vilda)</t>
  </si>
  <si>
    <t>Zálesí - dokončení komunikace mezi domy (včetně odvodnění) 3 RD</t>
  </si>
  <si>
    <t xml:space="preserve">Oprava mostu ul. Údolní - cesta k č.e. 65 </t>
  </si>
  <si>
    <t>Zahradní - slepá odbočka k č.p. 583 - p. Paldus - asfaltový kryt</t>
  </si>
  <si>
    <t>Zpevnění krajnice ul. Mlýnská - č.p. 30 p. Vasko (gabionová zeď)</t>
  </si>
  <si>
    <t>Oprava nájezdu na cyklostezku za kostelem (podél rychl.silnice do JBC, u teploměru) - zatravnovací tvárnice, drenážní systém, nové mantinely</t>
  </si>
  <si>
    <t xml:space="preserve">Lipová - příjezdová komunikace k č.p. 706, 707 (p. Suržin, Hozák) </t>
  </si>
  <si>
    <t>Údolní - pokládka asf. koberce na podklad z asflatového recyklátu (2012) u rekreačních objektů</t>
  </si>
  <si>
    <t>Pelíkovice - od komunikace do Bezděčína k č.p. 10, pokládka asf. krytu včetně odvodnění (p. Šilhán)</t>
  </si>
  <si>
    <t xml:space="preserve">Lužická - pokládka asf koberce včetně doplnění podloží (kolem čp. 863, 105) </t>
  </si>
  <si>
    <t>Liščí Jáma - od č.p. 139 k č.p. 903</t>
  </si>
  <si>
    <t>Liščí Jáma - k č.p. 147(p. Jakubec - sýrař) od hlavní na Pelíkovice - vyrovnání podkladu, pokládka a asf.krytu a úprava odvodnění</t>
  </si>
  <si>
    <t>Liščí Jáma - od KSS k č.p. 139 - p.Rellich - kompletní rekontrukce vč. odvodnění - II. etapa</t>
  </si>
  <si>
    <t>Dolní Rychnov - dokončení asfaltového krytu k č.e. 60</t>
  </si>
  <si>
    <t>Demolice lávky pro pěší z Kokonínské ulice (nebezbečí samovolného zborcení)</t>
  </si>
  <si>
    <t>Cena</t>
  </si>
  <si>
    <t xml:space="preserve"> N á v r h    r o z p o č t u</t>
  </si>
  <si>
    <t>Komunikace, chodníky, mosty</t>
  </si>
  <si>
    <t>Nákup materiálu - drť na posyp ZÚ</t>
  </si>
  <si>
    <t>Parkování ul. Nová - mezi paneláky cca 7 míst</t>
  </si>
  <si>
    <t>Silnice - opravy a udržování 2212 - 5171</t>
  </si>
  <si>
    <t>Péče o vzhled obcí a a veřejnou zeleň</t>
  </si>
  <si>
    <t>Celkem Péče o vzhled obcí a a veřejnou zeleň</t>
  </si>
  <si>
    <t>Havarijní výspravy komunikací (výtluky Tovární, Brusičská, Údolní, Nádražní, úprava cesty DDV včetně svodnic, vyrovnání dlažby chodníky ul. Ještědská - Korek Jelínek)</t>
  </si>
  <si>
    <t>Činnost místní správy</t>
  </si>
  <si>
    <t>Komunální služby a územní rozvoj jinde nezařazené</t>
  </si>
  <si>
    <t>Celkem komunánlí služby a územní rozvoj jinde nezařazené</t>
  </si>
  <si>
    <t>Ochranné pomůcky</t>
  </si>
  <si>
    <t>Drobný hmotný dlouhodobý majetek</t>
  </si>
  <si>
    <t>Zpracování dat a služby související s informačními a komunikačními rechnologiemi</t>
  </si>
  <si>
    <t>Výpočetní technika</t>
  </si>
  <si>
    <t>Pozemky</t>
  </si>
  <si>
    <t>Brusičská, Sokolská - úprava parkovací plochy před služebnou Policie ČR (předláždění) a 3 nová parkovací místa podél komunikace</t>
  </si>
  <si>
    <t>,</t>
  </si>
  <si>
    <t>Požárnická - úprava cesty ke sportovnímu areálu (včetně odvodnění)</t>
  </si>
  <si>
    <t>Studie Tovární</t>
  </si>
  <si>
    <t>Zámková dlažba před garážemi naproti MěÚ</t>
  </si>
  <si>
    <t>Malířská - oprava celeplošného povrchu</t>
  </si>
  <si>
    <t>chodník Ještědská - oprava zámkové dlažby (Korek Jelínek - DPS)</t>
  </si>
  <si>
    <t>Parkoviště u Tilie - celoplošná výsprava - zámková dlažba včetně VDZ dle studie (alt. Kamenná dlažba 4,1 mil)</t>
  </si>
  <si>
    <t xml:space="preserve">Pachtovné Lesy ČR a poplatek do ZPF za vynětí - pozemky pod vlekem, pachtovné </t>
  </si>
  <si>
    <t>PD dlažba náměstí (parkoviště u Tilie)</t>
  </si>
  <si>
    <t>Geodetické zaměření - cyklostezka Pulečný - Kokonín</t>
  </si>
  <si>
    <t>PD/studie na úpravu území mezi čp. 635, 655 a 472 - úprava zeleně, oprava vozovek a chodníků, parkovací plochy, VO atd.)</t>
  </si>
  <si>
    <t>Rozpočty na opravy komunikací na rok 2018/19, příparava zadávacího řízení pro výběr dodavatele</t>
  </si>
  <si>
    <t>Sokolská obvnova povrchu - III. etapa (od Policie ČR čp. 549 ke křižovatce Luční)</t>
  </si>
  <si>
    <t>celkem Ostatní záležitosti pozemních komunikací /cyklostezky/</t>
  </si>
  <si>
    <t>Ostatní záležitosti pozemních komunikací /cyklostezky/</t>
  </si>
  <si>
    <t>Odvádění a čištění odpadních vod a nakládání s kaly</t>
  </si>
  <si>
    <t xml:space="preserve">Opravy a udržování </t>
  </si>
  <si>
    <t xml:space="preserve">celkem Odvádění a čištění odpadních vod a nakládání s kaly </t>
  </si>
  <si>
    <t>Úpravy drobných vodních toků</t>
  </si>
  <si>
    <t>celkem Úprava drobných vodních toků</t>
  </si>
  <si>
    <t>Investice</t>
  </si>
  <si>
    <t>Mysis - aktualizace pasportů, instalace nových map, digitalizace sítí, invenzarizace pozemků</t>
  </si>
  <si>
    <t>DHDM</t>
  </si>
  <si>
    <t>PHM - mazadla</t>
  </si>
  <si>
    <t>nafta, benzín</t>
  </si>
  <si>
    <t>Materiál vlek a sportoviště (šrouby, díly, olej apod.)</t>
  </si>
  <si>
    <t>Studená voda</t>
  </si>
  <si>
    <t>voda</t>
  </si>
  <si>
    <t>DDKM</t>
  </si>
  <si>
    <t>Služby</t>
  </si>
  <si>
    <t>???</t>
  </si>
  <si>
    <t>Uložení zeminy v lomu</t>
  </si>
  <si>
    <t>Budovy, haly, stavby (sportoviště)</t>
  </si>
  <si>
    <t>6121_1</t>
  </si>
  <si>
    <t>6121_2</t>
  </si>
  <si>
    <t>Budovy, haly, stavby (koupaliště)</t>
  </si>
  <si>
    <t xml:space="preserve">Oprava infotabulí </t>
  </si>
  <si>
    <t xml:space="preserve">Platby daní a poplatků - daně z převodu nemovitostí </t>
  </si>
  <si>
    <t>Zaměření, číštění, kamerové prohlídky</t>
  </si>
  <si>
    <t>Zaměření, čištění, rozpočty, TDI</t>
  </si>
  <si>
    <t>Poradenská činnost, aktualizace pasportu, revize, zaměření VO, PD VO propoj Na hranici - Vlčí 83tis. Kč,  PD VO Školní 50tis. Kč</t>
  </si>
  <si>
    <t>hrací prvky (DH Nová, DH Požárnická)</t>
  </si>
  <si>
    <t>Telefony</t>
  </si>
  <si>
    <t>správce paušál mobil</t>
  </si>
  <si>
    <t>posypový materiál ZÚ, štěrky a recyklát na drobné opravy vozovek, studená balená, polepy, sůl</t>
  </si>
  <si>
    <t>lavičky, koše, apod.</t>
  </si>
  <si>
    <t>Příspěvek na výstavbu apod.</t>
  </si>
  <si>
    <t>Ochranné pomůcky OV</t>
  </si>
  <si>
    <t>Opravy lesních propustků a drobné opravy lesních cest (propustek na ppč. 3022, perk na lesní cestě za chemikem)</t>
  </si>
  <si>
    <t>výkup pozemků Nádražní (SŽDC, Dostálovi Nádražní), Bláhovi taxus 80 tis (cca 160m2), Ještědská x Vysoká, Školní 468 RSH Bydlení Rychnov</t>
  </si>
  <si>
    <t>Parkoviště nám. Míru - II. etp 2 mil (prostor před Tilií)</t>
  </si>
  <si>
    <t>Gecko 612/1 0,7mil, Gecko 602/1 0,6mil, Vokálová 494/1 0,9mil, Čermáková 609/1 0,7mil, Yankivska 1899 2,1mil, SPR-stav s.r.o. 916/2 1,6mil</t>
  </si>
  <si>
    <t>nájmy, (parkoviště ZF viadukt 60tis)</t>
  </si>
  <si>
    <t>nájem Rakouš - pozemky pod vlekem, nájem Košek</t>
  </si>
  <si>
    <t>Zimní údržba, pořízení PD, Tovární, Liščí, dopravní značení, jarní mytí a čištění vozovek, sekání, krajnic, čištění uličních rigolů a vpustí, vytyčení IS, mostní prohlídky, posudky, rozpočty a výkazy výměr, TDI revize, zaměření, udržitelnost a zpráva o stavbě Dopravní terminál do 2026 (nabídka Euroregion Nisa, Ing. Koreň) 12 tis.</t>
  </si>
  <si>
    <t>Opravy víceúčelového areálu Zálesí servis a běžná údržba, drobné opravy 200tis., Jímka a dlažba pro SDH 370tis., Oprava koupaliště ul. Rádelská  500 tis. Servis rolby, skútru, vleku 50 tis. DH - opravy a údržba 100tis</t>
  </si>
  <si>
    <t>Standardní údržba a modernizace 500 tis. Reko VO Občanská 510tis, Zahradní 100tis, Lesní 130tis, Malířská 135tis, přeložka Školní 350tis</t>
  </si>
  <si>
    <t>Servis WC sportoviště a koupaliště, údržba čištění sekání koupaliště.revize hracích ploch, odpady 10 tis., revize vlek, Servis a výměna olejů a baterie (převodovka vlek, převodovka rolba, motor rolba, baterie rolba) 50 tis</t>
  </si>
  <si>
    <t>Oprava uličních vpustí příkopů,  150 tis., Kanalizace Malířská (dostavba pozastávka 445 tis) Kanalizace</t>
  </si>
  <si>
    <t>Opravy dle schváleného plánu oprav komunikací 2022 (pozastávka nedodělky) 0,7mil, Malířská (dostavba z 2022) 2,11mil, Chodník Ještědská u č.p. 79 0,6mil, Parkoviště u č.p. 472 0,5mil, Komunikace u č.p. 607 0,75mil, Oprava propustku Tovární u ČOV 0,35mil,  Lávka L05 nám. Míru 250 tis., Parkovací stání Čechova 100 tis. běžná údržba 300tis., Zábradlí Tovární 0,6mil, Oprava ul. Ke Sv. kříži 0,45mil.</t>
  </si>
  <si>
    <t>PC účetní, 2x PC odbor výstavby</t>
  </si>
  <si>
    <t>PD DSP Cyklostezka Rychnov - Pulečný (stezka, lávka, odvodnění, VO), IČ DUR Rychnov - Pulečný 750 tis. ostatní náklady (SP, vytyčení, IS, zaměření), PDPS 450 tis. - realizace nejdřív druhá polovina 2023 - financování 2024)</t>
  </si>
  <si>
    <t>Kanalizace Lužická - Údolní II. etp (pozastávka 570tis) PD vodovod Hranice 100 tis., Stavba vodovod Lužická 1,2mil</t>
  </si>
  <si>
    <t>Návrh rozpočtu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</si>
</sst>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_ ;[Red]\-#,##0.00\ "/>
    <numFmt numFmtId="165" formatCode="#,##0.00\ &quot;Kč&quot;"/>
    <numFmt numFmtId="166" formatCode="#,##0.0"/>
  </numFmts>
  <fonts count="26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57"/>
      <name val="Arial"/>
      <family val="2"/>
      <charset val="238"/>
    </font>
    <font>
      <b/>
      <sz val="12"/>
      <color indexed="2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indexed="1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17"/>
      <name val="Arial"/>
      <family val="2"/>
      <charset val="238"/>
    </font>
    <font>
      <sz val="12"/>
      <color theme="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rgb="FF00B05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77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>
      <alignment wrapText="1"/>
    </xf>
    <xf numFmtId="44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1" applyFont="1" applyAlignment="1"/>
    <xf numFmtId="165" fontId="4" fillId="0" borderId="0" xfId="1" applyNumberFormat="1" applyFont="1" applyAlignment="1">
      <alignment horizontal="right"/>
    </xf>
    <xf numFmtId="0" fontId="5" fillId="0" borderId="0" xfId="0" applyFont="1"/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0" fontId="9" fillId="0" borderId="4" xfId="1" applyFont="1" applyBorder="1" applyAlignment="1"/>
    <xf numFmtId="165" fontId="9" fillId="0" borderId="4" xfId="1" applyNumberFormat="1" applyFont="1" applyBorder="1" applyAlignment="1">
      <alignment horizontal="right"/>
    </xf>
    <xf numFmtId="0" fontId="8" fillId="0" borderId="4" xfId="1" applyFont="1" applyBorder="1" applyAlignment="1"/>
    <xf numFmtId="165" fontId="8" fillId="0" borderId="4" xfId="1" applyNumberFormat="1" applyFont="1" applyBorder="1" applyAlignment="1">
      <alignment horizontal="right"/>
    </xf>
    <xf numFmtId="0" fontId="8" fillId="0" borderId="4" xfId="1" applyFont="1" applyBorder="1">
      <alignment wrapText="1"/>
    </xf>
    <xf numFmtId="0" fontId="8" fillId="0" borderId="0" xfId="1" applyFont="1" applyAlignment="1"/>
    <xf numFmtId="165" fontId="8" fillId="0" borderId="0" xfId="1" applyNumberFormat="1" applyFont="1" applyAlignment="1">
      <alignment horizontal="right"/>
    </xf>
    <xf numFmtId="165" fontId="8" fillId="0" borderId="6" xfId="1" applyNumberFormat="1" applyFont="1" applyBorder="1" applyAlignment="1">
      <alignment horizontal="right"/>
    </xf>
    <xf numFmtId="165" fontId="8" fillId="0" borderId="7" xfId="1" applyNumberFormat="1" applyFont="1" applyBorder="1" applyAlignment="1">
      <alignment horizontal="right"/>
    </xf>
    <xf numFmtId="0" fontId="11" fillId="0" borderId="0" xfId="0" applyFont="1" applyAlignment="1" applyProtection="1">
      <alignment wrapText="1"/>
      <protection locked="0"/>
    </xf>
    <xf numFmtId="0" fontId="10" fillId="0" borderId="3" xfId="0" applyFont="1" applyBorder="1" applyAlignment="1" applyProtection="1">
      <alignment vertical="top" shrinkToFit="1"/>
      <protection locked="0"/>
    </xf>
    <xf numFmtId="0" fontId="10" fillId="0" borderId="0" xfId="0" applyFont="1" applyAlignment="1" applyProtection="1">
      <alignment vertical="top" shrinkToFit="1"/>
      <protection locked="0"/>
    </xf>
    <xf numFmtId="0" fontId="12" fillId="0" borderId="4" xfId="0" applyFont="1" applyBorder="1"/>
    <xf numFmtId="0" fontId="12" fillId="0" borderId="4" xfId="0" applyFont="1" applyBorder="1" applyAlignment="1">
      <alignment wrapText="1"/>
    </xf>
    <xf numFmtId="49" fontId="13" fillId="3" borderId="5" xfId="0" applyNumberFormat="1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4" fillId="0" borderId="4" xfId="0" applyFont="1" applyBorder="1" applyProtection="1">
      <protection locked="0"/>
    </xf>
    <xf numFmtId="0" fontId="14" fillId="0" borderId="4" xfId="0" applyFont="1" applyBorder="1" applyAlignment="1" applyProtection="1">
      <alignment wrapText="1"/>
      <protection locked="0"/>
    </xf>
    <xf numFmtId="4" fontId="15" fillId="3" borderId="5" xfId="0" applyNumberFormat="1" applyFont="1" applyFill="1" applyBorder="1" applyAlignment="1" applyProtection="1">
      <alignment wrapText="1"/>
      <protection locked="0"/>
    </xf>
    <xf numFmtId="0" fontId="15" fillId="0" borderId="4" xfId="0" applyFont="1" applyBorder="1" applyAlignment="1" applyProtection="1">
      <alignment wrapText="1"/>
      <protection locked="0"/>
    </xf>
    <xf numFmtId="4" fontId="15" fillId="4" borderId="5" xfId="0" applyNumberFormat="1" applyFont="1" applyFill="1" applyBorder="1" applyAlignment="1" applyProtection="1">
      <alignment wrapText="1"/>
      <protection locked="0"/>
    </xf>
    <xf numFmtId="4" fontId="14" fillId="3" borderId="5" xfId="0" applyNumberFormat="1" applyFont="1" applyFill="1" applyBorder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0" fontId="16" fillId="5" borderId="4" xfId="0" applyFont="1" applyFill="1" applyBorder="1" applyProtection="1">
      <protection locked="0"/>
    </xf>
    <xf numFmtId="0" fontId="16" fillId="5" borderId="4" xfId="0" applyFont="1" applyFill="1" applyBorder="1" applyAlignment="1" applyProtection="1">
      <alignment wrapText="1"/>
      <protection locked="0"/>
    </xf>
    <xf numFmtId="164" fontId="17" fillId="6" borderId="5" xfId="0" applyNumberFormat="1" applyFont="1" applyFill="1" applyBorder="1" applyAlignment="1" applyProtection="1">
      <alignment wrapText="1"/>
      <protection locked="0"/>
    </xf>
    <xf numFmtId="0" fontId="16" fillId="0" borderId="4" xfId="0" applyFont="1" applyBorder="1" applyProtection="1">
      <protection locked="0"/>
    </xf>
    <xf numFmtId="0" fontId="16" fillId="0" borderId="4" xfId="0" applyFont="1" applyBorder="1" applyAlignment="1" applyProtection="1">
      <alignment wrapText="1"/>
      <protection locked="0"/>
    </xf>
    <xf numFmtId="164" fontId="17" fillId="0" borderId="5" xfId="0" applyNumberFormat="1" applyFont="1" applyBorder="1" applyAlignment="1" applyProtection="1">
      <alignment wrapText="1"/>
      <protection locked="0"/>
    </xf>
    <xf numFmtId="0" fontId="18" fillId="0" borderId="4" xfId="0" applyFont="1" applyBorder="1" applyProtection="1">
      <protection locked="0"/>
    </xf>
    <xf numFmtId="164" fontId="14" fillId="3" borderId="5" xfId="0" applyNumberFormat="1" applyFont="1" applyFill="1" applyBorder="1" applyAlignment="1" applyProtection="1">
      <alignment wrapText="1"/>
      <protection locked="0"/>
    </xf>
    <xf numFmtId="0" fontId="17" fillId="0" borderId="4" xfId="0" applyFont="1" applyBorder="1" applyProtection="1">
      <protection locked="0"/>
    </xf>
    <xf numFmtId="0" fontId="18" fillId="0" borderId="4" xfId="0" applyFont="1" applyBorder="1" applyAlignment="1" applyProtection="1">
      <alignment horizontal="center"/>
      <protection locked="0"/>
    </xf>
    <xf numFmtId="10" fontId="15" fillId="3" borderId="4" xfId="0" applyNumberFormat="1" applyFont="1" applyFill="1" applyBorder="1" applyAlignment="1" applyProtection="1">
      <alignment wrapText="1"/>
      <protection locked="0"/>
    </xf>
    <xf numFmtId="0" fontId="19" fillId="0" borderId="4" xfId="0" applyFont="1" applyBorder="1" applyProtection="1">
      <protection locked="0"/>
    </xf>
    <xf numFmtId="0" fontId="15" fillId="4" borderId="4" xfId="0" applyFont="1" applyFill="1" applyBorder="1" applyAlignment="1" applyProtection="1">
      <alignment wrapText="1"/>
      <protection locked="0"/>
    </xf>
    <xf numFmtId="0" fontId="11" fillId="7" borderId="0" xfId="0" applyFont="1" applyFill="1" applyAlignment="1" applyProtection="1">
      <alignment wrapText="1"/>
      <protection locked="0"/>
    </xf>
    <xf numFmtId="0" fontId="14" fillId="4" borderId="4" xfId="0" applyFont="1" applyFill="1" applyBorder="1" applyProtection="1">
      <protection locked="0"/>
    </xf>
    <xf numFmtId="0" fontId="14" fillId="7" borderId="4" xfId="0" applyFont="1" applyFill="1" applyBorder="1" applyAlignment="1" applyProtection="1">
      <alignment wrapText="1"/>
      <protection locked="0"/>
    </xf>
    <xf numFmtId="4" fontId="15" fillId="0" borderId="5" xfId="0" applyNumberFormat="1" applyFont="1" applyBorder="1" applyAlignment="1" applyProtection="1">
      <alignment wrapText="1"/>
      <protection locked="0"/>
    </xf>
    <xf numFmtId="0" fontId="20" fillId="4" borderId="4" xfId="0" applyFont="1" applyFill="1" applyBorder="1" applyProtection="1">
      <protection locked="0"/>
    </xf>
    <xf numFmtId="0" fontId="21" fillId="0" borderId="4" xfId="0" applyFont="1" applyBorder="1" applyAlignment="1" applyProtection="1">
      <alignment horizontal="left"/>
      <protection locked="0"/>
    </xf>
    <xf numFmtId="4" fontId="15" fillId="3" borderId="5" xfId="0" applyNumberFormat="1" applyFont="1" applyFill="1" applyBorder="1" applyProtection="1">
      <protection locked="0"/>
    </xf>
    <xf numFmtId="0" fontId="22" fillId="0" borderId="4" xfId="0" applyFont="1" applyBorder="1" applyProtection="1">
      <protection locked="0"/>
    </xf>
    <xf numFmtId="0" fontId="21" fillId="7" borderId="4" xfId="0" applyFont="1" applyFill="1" applyBorder="1" applyAlignment="1" applyProtection="1">
      <alignment wrapText="1"/>
      <protection locked="0"/>
    </xf>
    <xf numFmtId="0" fontId="14" fillId="7" borderId="4" xfId="0" applyFont="1" applyFill="1" applyBorder="1" applyProtection="1">
      <protection locked="0"/>
    </xf>
    <xf numFmtId="40" fontId="17" fillId="0" borderId="5" xfId="0" applyNumberFormat="1" applyFont="1" applyBorder="1" applyAlignment="1" applyProtection="1">
      <alignment wrapText="1"/>
      <protection locked="0"/>
    </xf>
    <xf numFmtId="40" fontId="17" fillId="3" borderId="5" xfId="0" applyNumberFormat="1" applyFont="1" applyFill="1" applyBorder="1" applyAlignment="1" applyProtection="1">
      <alignment wrapText="1"/>
      <protection locked="0"/>
    </xf>
    <xf numFmtId="0" fontId="15" fillId="4" borderId="4" xfId="0" applyFont="1" applyFill="1" applyBorder="1" applyProtection="1">
      <protection locked="0"/>
    </xf>
    <xf numFmtId="10" fontId="15" fillId="8" borderId="4" xfId="0" applyNumberFormat="1" applyFont="1" applyFill="1" applyBorder="1" applyAlignment="1" applyProtection="1">
      <alignment wrapText="1"/>
      <protection locked="0"/>
    </xf>
    <xf numFmtId="164" fontId="22" fillId="3" borderId="5" xfId="0" applyNumberFormat="1" applyFont="1" applyFill="1" applyBorder="1" applyAlignment="1" applyProtection="1">
      <alignment wrapText="1"/>
      <protection locked="0"/>
    </xf>
    <xf numFmtId="164" fontId="14" fillId="3" borderId="9" xfId="0" applyNumberFormat="1" applyFont="1" applyFill="1" applyBorder="1" applyAlignment="1" applyProtection="1">
      <alignment wrapText="1"/>
      <protection locked="0"/>
    </xf>
    <xf numFmtId="164" fontId="22" fillId="3" borderId="8" xfId="0" applyNumberFormat="1" applyFont="1" applyFill="1" applyBorder="1" applyAlignment="1" applyProtection="1">
      <alignment wrapText="1"/>
      <protection locked="0"/>
    </xf>
    <xf numFmtId="164" fontId="22" fillId="3" borderId="9" xfId="0" applyNumberFormat="1" applyFont="1" applyFill="1" applyBorder="1" applyAlignment="1" applyProtection="1">
      <alignment wrapText="1"/>
      <protection locked="0"/>
    </xf>
    <xf numFmtId="0" fontId="11" fillId="0" borderId="0" xfId="0" applyFont="1"/>
    <xf numFmtId="0" fontId="11" fillId="0" borderId="4" xfId="0" applyFont="1" applyBorder="1" applyProtection="1">
      <protection locked="0"/>
    </xf>
    <xf numFmtId="4" fontId="15" fillId="3" borderId="10" xfId="0" applyNumberFormat="1" applyFont="1" applyFill="1" applyBorder="1" applyAlignment="1" applyProtection="1">
      <alignment wrapText="1"/>
      <protection locked="0"/>
    </xf>
    <xf numFmtId="40" fontId="14" fillId="0" borderId="4" xfId="0" applyNumberFormat="1" applyFont="1" applyBorder="1" applyAlignment="1" applyProtection="1">
      <alignment wrapText="1"/>
      <protection locked="0"/>
    </xf>
    <xf numFmtId="4" fontId="15" fillId="3" borderId="11" xfId="0" applyNumberFormat="1" applyFont="1" applyFill="1" applyBorder="1" applyAlignment="1" applyProtection="1">
      <alignment wrapText="1"/>
      <protection locked="0"/>
    </xf>
    <xf numFmtId="40" fontId="17" fillId="0" borderId="4" xfId="0" applyNumberFormat="1" applyFont="1" applyBorder="1" applyAlignment="1" applyProtection="1">
      <alignment wrapText="1"/>
      <protection locked="0"/>
    </xf>
    <xf numFmtId="0" fontId="23" fillId="0" borderId="0" xfId="0" applyFont="1"/>
    <xf numFmtId="164" fontId="1" fillId="3" borderId="5" xfId="0" applyNumberFormat="1" applyFont="1" applyFill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2" fillId="0" borderId="4" xfId="1" applyFont="1" applyBorder="1" applyAlignment="1"/>
    <xf numFmtId="10" fontId="1" fillId="8" borderId="4" xfId="0" applyNumberFormat="1" applyFont="1" applyFill="1" applyBorder="1" applyAlignment="1" applyProtection="1">
      <alignment wrapText="1"/>
      <protection locked="0"/>
    </xf>
    <xf numFmtId="0" fontId="24" fillId="0" borderId="4" xfId="0" applyFont="1" applyBorder="1" applyProtection="1">
      <protection locked="0"/>
    </xf>
    <xf numFmtId="0" fontId="25" fillId="0" borderId="4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64" fontId="17" fillId="3" borderId="5" xfId="0" applyNumberFormat="1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4" fontId="1" fillId="3" borderId="5" xfId="0" applyNumberFormat="1" applyFont="1" applyFill="1" applyBorder="1" applyAlignment="1" applyProtection="1">
      <alignment wrapText="1"/>
      <protection locked="0"/>
    </xf>
    <xf numFmtId="10" fontId="1" fillId="0" borderId="4" xfId="0" applyNumberFormat="1" applyFont="1" applyBorder="1" applyAlignment="1" applyProtection="1">
      <alignment wrapText="1"/>
      <protection locked="0"/>
    </xf>
    <xf numFmtId="0" fontId="21" fillId="0" borderId="4" xfId="0" applyFont="1" applyBorder="1" applyAlignment="1" applyProtection="1">
      <alignment horizontal="left" wrapText="1"/>
      <protection locked="0"/>
    </xf>
    <xf numFmtId="164" fontId="21" fillId="0" borderId="5" xfId="0" applyNumberFormat="1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0" fontId="1" fillId="3" borderId="8" xfId="0" applyNumberFormat="1" applyFont="1" applyFill="1" applyBorder="1" applyAlignment="1" applyProtection="1">
      <alignment wrapText="1"/>
      <protection locked="0"/>
    </xf>
    <xf numFmtId="164" fontId="14" fillId="3" borderId="4" xfId="0" applyNumberFormat="1" applyFont="1" applyFill="1" applyBorder="1" applyAlignment="1" applyProtection="1">
      <alignment wrapText="1"/>
      <protection locked="0"/>
    </xf>
    <xf numFmtId="164" fontId="22" fillId="3" borderId="4" xfId="0" applyNumberFormat="1" applyFont="1" applyFill="1" applyBorder="1" applyAlignment="1" applyProtection="1">
      <alignment wrapText="1"/>
      <protection locked="0"/>
    </xf>
    <xf numFmtId="0" fontId="0" fillId="7" borderId="0" xfId="0" applyFill="1" applyAlignment="1" applyProtection="1">
      <alignment wrapText="1"/>
      <protection locked="0"/>
    </xf>
    <xf numFmtId="0" fontId="15" fillId="4" borderId="4" xfId="0" applyFont="1" applyFill="1" applyBorder="1" applyAlignment="1" applyProtection="1">
      <alignment horizontal="left" wrapText="1"/>
      <protection locked="0"/>
    </xf>
    <xf numFmtId="166" fontId="15" fillId="3" borderId="4" xfId="0" applyNumberFormat="1" applyFont="1" applyFill="1" applyBorder="1" applyAlignment="1" applyProtection="1">
      <alignment wrapText="1"/>
      <protection locked="0"/>
    </xf>
    <xf numFmtId="0" fontId="1" fillId="7" borderId="4" xfId="0" applyFont="1" applyFill="1" applyBorder="1" applyAlignment="1" applyProtection="1">
      <alignment wrapText="1"/>
      <protection locked="0"/>
    </xf>
    <xf numFmtId="0" fontId="1" fillId="7" borderId="4" xfId="0" applyFont="1" applyFill="1" applyBorder="1" applyAlignment="1" applyProtection="1">
      <alignment horizontal="right" wrapText="1"/>
      <protection locked="0"/>
    </xf>
    <xf numFmtId="164" fontId="22" fillId="3" borderId="12" xfId="0" applyNumberFormat="1" applyFont="1" applyFill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vertical="justify" wrapText="1"/>
      <protection locked="0"/>
    </xf>
    <xf numFmtId="0" fontId="10" fillId="2" borderId="1" xfId="0" applyFont="1" applyFill="1" applyBorder="1" applyAlignment="1" applyProtection="1">
      <alignment vertical="top" shrinkToFit="1"/>
      <protection locked="0"/>
    </xf>
    <xf numFmtId="0" fontId="10" fillId="2" borderId="2" xfId="0" applyFont="1" applyFill="1" applyBorder="1" applyAlignment="1" applyProtection="1">
      <alignment vertical="top" shrinkToFit="1"/>
      <protection locked="0"/>
    </xf>
  </cellXfs>
  <cellStyles count="3">
    <cellStyle name="Měna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tabSelected="1" topLeftCell="A97" zoomScale="90" zoomScaleNormal="90" workbookViewId="0">
      <selection activeCell="D73" sqref="D73"/>
    </sheetView>
  </sheetViews>
  <sheetFormatPr defaultColWidth="9.1796875" defaultRowHeight="15.5" x14ac:dyDescent="0.35"/>
  <cols>
    <col min="1" max="1" width="9.1796875" style="67"/>
    <col min="2" max="2" width="10.1796875" style="67" customWidth="1"/>
    <col min="3" max="3" width="40.81640625" style="67" customWidth="1"/>
    <col min="4" max="4" width="32.7265625" style="67" customWidth="1"/>
    <col min="5" max="5" width="39.7265625" style="67" customWidth="1"/>
    <col min="6" max="6" width="10.1796875" style="61" customWidth="1"/>
    <col min="7" max="16384" width="9.1796875" style="61"/>
  </cols>
  <sheetData>
    <row r="1" spans="1:5" s="16" customFormat="1" x14ac:dyDescent="0.35">
      <c r="A1" s="94" t="s">
        <v>155</v>
      </c>
      <c r="B1" s="95"/>
      <c r="C1" s="95"/>
      <c r="D1" s="95"/>
      <c r="E1" s="95"/>
    </row>
    <row r="2" spans="1:5" s="16" customFormat="1" x14ac:dyDescent="0.35">
      <c r="A2" s="17"/>
      <c r="B2" s="18"/>
      <c r="C2" s="18"/>
      <c r="D2" s="18"/>
      <c r="E2" s="18"/>
    </row>
    <row r="3" spans="1:5" s="22" customFormat="1" x14ac:dyDescent="0.35">
      <c r="A3" s="19" t="s">
        <v>0</v>
      </c>
      <c r="B3" s="20" t="s">
        <v>1</v>
      </c>
      <c r="C3" s="20" t="s">
        <v>2</v>
      </c>
      <c r="D3" s="20" t="s">
        <v>3</v>
      </c>
      <c r="E3" s="21" t="s">
        <v>4</v>
      </c>
    </row>
    <row r="4" spans="1:5" s="22" customFormat="1" x14ac:dyDescent="0.35">
      <c r="A4" s="19"/>
      <c r="B4" s="20"/>
      <c r="C4" s="20"/>
      <c r="D4" s="20"/>
      <c r="E4" s="21"/>
    </row>
    <row r="5" spans="1:5" s="16" customFormat="1" x14ac:dyDescent="0.35">
      <c r="A5" s="23"/>
      <c r="B5" s="24">
        <v>1343</v>
      </c>
      <c r="C5" s="24" t="s">
        <v>5</v>
      </c>
      <c r="D5" s="24" t="s">
        <v>6</v>
      </c>
      <c r="E5" s="25">
        <v>0</v>
      </c>
    </row>
    <row r="6" spans="1:5" s="16" customFormat="1" x14ac:dyDescent="0.35">
      <c r="A6" s="23"/>
      <c r="B6" s="24">
        <v>1361</v>
      </c>
      <c r="C6" s="24" t="s">
        <v>7</v>
      </c>
      <c r="D6" s="24" t="s">
        <v>8</v>
      </c>
      <c r="E6" s="25">
        <v>10000</v>
      </c>
    </row>
    <row r="7" spans="1:5" s="16" customFormat="1" x14ac:dyDescent="0.35">
      <c r="A7" s="23"/>
      <c r="B7" s="24"/>
      <c r="C7" s="24"/>
      <c r="D7" s="24"/>
      <c r="E7" s="25"/>
    </row>
    <row r="8" spans="1:5" s="16" customFormat="1" ht="31" x14ac:dyDescent="0.35">
      <c r="A8" s="23">
        <v>2219</v>
      </c>
      <c r="B8" s="24">
        <v>2111</v>
      </c>
      <c r="C8" s="24" t="s">
        <v>9</v>
      </c>
      <c r="D8" s="76"/>
      <c r="E8" s="25">
        <v>0</v>
      </c>
    </row>
    <row r="9" spans="1:5" s="16" customFormat="1" ht="31" x14ac:dyDescent="0.35">
      <c r="A9" s="23"/>
      <c r="B9" s="24">
        <v>2132</v>
      </c>
      <c r="C9" s="24" t="s">
        <v>10</v>
      </c>
      <c r="D9" s="24" t="s">
        <v>11</v>
      </c>
      <c r="E9" s="25">
        <v>10000</v>
      </c>
    </row>
    <row r="10" spans="1:5" s="16" customFormat="1" x14ac:dyDescent="0.35">
      <c r="A10" s="23"/>
      <c r="B10" s="24"/>
      <c r="C10" s="24"/>
      <c r="D10" s="24"/>
      <c r="E10" s="25"/>
    </row>
    <row r="11" spans="1:5" s="16" customFormat="1" x14ac:dyDescent="0.35">
      <c r="A11" s="23">
        <v>3639</v>
      </c>
      <c r="B11" s="24">
        <v>2119</v>
      </c>
      <c r="C11" s="24" t="s">
        <v>12</v>
      </c>
      <c r="D11" s="24" t="s">
        <v>13</v>
      </c>
      <c r="E11" s="25">
        <v>20000</v>
      </c>
    </row>
    <row r="12" spans="1:5" s="16" customFormat="1" ht="77.5" x14ac:dyDescent="0.35">
      <c r="A12" s="23"/>
      <c r="B12" s="24">
        <v>3111</v>
      </c>
      <c r="C12" s="24" t="s">
        <v>14</v>
      </c>
      <c r="D12" s="26" t="s">
        <v>143</v>
      </c>
      <c r="E12" s="27">
        <v>6600000</v>
      </c>
    </row>
    <row r="13" spans="1:5" s="16" customFormat="1" ht="31" x14ac:dyDescent="0.35">
      <c r="A13" s="23">
        <v>6171</v>
      </c>
      <c r="B13" s="24">
        <v>2131</v>
      </c>
      <c r="C13" s="76" t="s">
        <v>15</v>
      </c>
      <c r="D13" s="76" t="s">
        <v>144</v>
      </c>
      <c r="E13" s="25">
        <v>100000</v>
      </c>
    </row>
    <row r="14" spans="1:5" s="29" customFormat="1" x14ac:dyDescent="0.35">
      <c r="A14" s="74" t="s">
        <v>122</v>
      </c>
      <c r="B14" s="76" t="s">
        <v>122</v>
      </c>
      <c r="C14" s="76" t="s">
        <v>123</v>
      </c>
      <c r="D14" s="76"/>
      <c r="E14" s="28">
        <v>0</v>
      </c>
    </row>
    <row r="15" spans="1:5" s="29" customFormat="1" x14ac:dyDescent="0.35">
      <c r="A15" s="23"/>
      <c r="B15" s="24"/>
      <c r="C15" s="24"/>
      <c r="D15" s="24"/>
      <c r="E15" s="28"/>
    </row>
    <row r="16" spans="1:5" s="16" customFormat="1" x14ac:dyDescent="0.35">
      <c r="A16" s="30" t="s">
        <v>16</v>
      </c>
      <c r="B16" s="31"/>
      <c r="C16" s="31"/>
      <c r="D16" s="31"/>
      <c r="E16" s="32">
        <f>SUM(E5:E14)</f>
        <v>6740000</v>
      </c>
    </row>
    <row r="17" spans="1:6" s="16" customFormat="1" x14ac:dyDescent="0.35">
      <c r="A17" s="33"/>
      <c r="B17" s="34"/>
      <c r="C17" s="34"/>
      <c r="D17" s="34"/>
      <c r="E17" s="35"/>
    </row>
    <row r="18" spans="1:6" s="16" customFormat="1" x14ac:dyDescent="0.35">
      <c r="A18" s="36" t="s">
        <v>17</v>
      </c>
      <c r="B18" s="24"/>
      <c r="C18" s="24"/>
      <c r="D18" s="24"/>
      <c r="E18" s="37"/>
    </row>
    <row r="19" spans="1:6" s="16" customFormat="1" ht="62" x14ac:dyDescent="0.35">
      <c r="A19" s="23">
        <v>1031</v>
      </c>
      <c r="B19" s="24">
        <v>5171</v>
      </c>
      <c r="C19" s="24" t="s">
        <v>18</v>
      </c>
      <c r="D19" s="76" t="s">
        <v>140</v>
      </c>
      <c r="E19" s="28">
        <v>150000</v>
      </c>
    </row>
    <row r="20" spans="1:6" s="16" customFormat="1" x14ac:dyDescent="0.35">
      <c r="A20" s="23"/>
      <c r="B20" s="24"/>
      <c r="C20" s="24"/>
      <c r="D20" s="24"/>
      <c r="E20" s="28"/>
    </row>
    <row r="21" spans="1:6" s="16" customFormat="1" x14ac:dyDescent="0.35">
      <c r="A21" s="38" t="s">
        <v>19</v>
      </c>
      <c r="B21" s="24"/>
      <c r="C21" s="24"/>
      <c r="D21" s="24"/>
      <c r="E21" s="35">
        <f>SUM(E19:E19)</f>
        <v>150000</v>
      </c>
    </row>
    <row r="22" spans="1:6" s="16" customFormat="1" x14ac:dyDescent="0.35">
      <c r="A22" s="23"/>
      <c r="B22" s="24"/>
      <c r="C22" s="24"/>
      <c r="D22" s="24"/>
      <c r="E22" s="37"/>
    </row>
    <row r="23" spans="1:6" s="16" customFormat="1" x14ac:dyDescent="0.35">
      <c r="A23" s="39" t="s">
        <v>20</v>
      </c>
      <c r="B23" s="24"/>
      <c r="C23" s="24"/>
      <c r="D23" s="24"/>
      <c r="E23" s="37"/>
    </row>
    <row r="24" spans="1:6" s="16" customFormat="1" ht="62" x14ac:dyDescent="0.35">
      <c r="A24" s="23">
        <v>2212</v>
      </c>
      <c r="B24" s="24">
        <v>5139</v>
      </c>
      <c r="C24" s="24" t="s">
        <v>21</v>
      </c>
      <c r="D24" s="40" t="s">
        <v>136</v>
      </c>
      <c r="E24" s="28">
        <v>120000</v>
      </c>
    </row>
    <row r="25" spans="1:6" s="16" customFormat="1" x14ac:dyDescent="0.35">
      <c r="A25" s="23"/>
      <c r="B25" s="24">
        <v>5164</v>
      </c>
      <c r="C25" s="24" t="s">
        <v>22</v>
      </c>
      <c r="D25" s="24"/>
      <c r="E25" s="28">
        <v>0</v>
      </c>
    </row>
    <row r="26" spans="1:6" s="16" customFormat="1" x14ac:dyDescent="0.35">
      <c r="A26" s="23"/>
      <c r="B26" s="24">
        <v>5137</v>
      </c>
      <c r="C26" s="76" t="s">
        <v>120</v>
      </c>
      <c r="D26" s="76"/>
      <c r="E26" s="28">
        <v>0</v>
      </c>
    </row>
    <row r="27" spans="1:6" s="43" customFormat="1" ht="182.25" customHeight="1" x14ac:dyDescent="0.35">
      <c r="A27" s="41"/>
      <c r="B27" s="24">
        <v>5169</v>
      </c>
      <c r="C27" s="24" t="s">
        <v>23</v>
      </c>
      <c r="D27" s="42" t="s">
        <v>146</v>
      </c>
      <c r="E27" s="28">
        <v>900000</v>
      </c>
      <c r="F27" s="87"/>
    </row>
    <row r="28" spans="1:6" s="43" customFormat="1" ht="217" x14ac:dyDescent="0.35">
      <c r="A28" s="44"/>
      <c r="B28" s="45">
        <v>5171</v>
      </c>
      <c r="C28" s="45" t="s">
        <v>18</v>
      </c>
      <c r="D28" s="42" t="s">
        <v>151</v>
      </c>
      <c r="E28" s="46">
        <v>6676000</v>
      </c>
    </row>
    <row r="29" spans="1:6" s="16" customFormat="1" ht="48" customHeight="1" x14ac:dyDescent="0.35">
      <c r="A29" s="44"/>
      <c r="B29" s="24">
        <v>5192</v>
      </c>
      <c r="C29" s="24" t="s">
        <v>24</v>
      </c>
      <c r="D29" s="76"/>
      <c r="E29" s="25">
        <v>0</v>
      </c>
      <c r="F29" s="83"/>
    </row>
    <row r="30" spans="1:6" s="16" customFormat="1" ht="31" x14ac:dyDescent="0.35">
      <c r="A30" s="47"/>
      <c r="B30" s="23">
        <v>6121</v>
      </c>
      <c r="C30" s="48" t="s">
        <v>25</v>
      </c>
      <c r="D30" s="88" t="s">
        <v>142</v>
      </c>
      <c r="E30" s="49">
        <v>2000000</v>
      </c>
      <c r="F30" s="83"/>
    </row>
    <row r="31" spans="1:6" s="16" customFormat="1" x14ac:dyDescent="0.35">
      <c r="A31" s="23"/>
      <c r="B31" s="24"/>
      <c r="C31" s="24"/>
      <c r="D31" s="24"/>
      <c r="E31" s="37" t="s">
        <v>92</v>
      </c>
    </row>
    <row r="32" spans="1:6" s="16" customFormat="1" x14ac:dyDescent="0.35">
      <c r="A32" s="38" t="s">
        <v>26</v>
      </c>
      <c r="B32" s="24"/>
      <c r="C32" s="24"/>
      <c r="D32" s="24"/>
      <c r="E32" s="35">
        <f>SUM(E24:E30)</f>
        <v>9696000</v>
      </c>
    </row>
    <row r="33" spans="1:11" s="16" customFormat="1" x14ac:dyDescent="0.35">
      <c r="A33" s="38"/>
      <c r="B33" s="24"/>
      <c r="C33" s="24"/>
      <c r="D33" s="24"/>
      <c r="E33" s="35"/>
    </row>
    <row r="34" spans="1:11" s="16" customFormat="1" x14ac:dyDescent="0.35">
      <c r="A34" s="73" t="s">
        <v>106</v>
      </c>
      <c r="B34" s="24"/>
      <c r="C34" s="24"/>
      <c r="D34" s="24"/>
      <c r="E34" s="37"/>
    </row>
    <row r="35" spans="1:11" s="43" customFormat="1" x14ac:dyDescent="0.35">
      <c r="A35" s="74">
        <v>2219</v>
      </c>
      <c r="B35" s="24">
        <v>5169</v>
      </c>
      <c r="C35" s="24" t="s">
        <v>23</v>
      </c>
      <c r="D35" s="42"/>
      <c r="E35" s="28">
        <v>0</v>
      </c>
    </row>
    <row r="36" spans="1:11" s="43" customFormat="1" x14ac:dyDescent="0.35">
      <c r="A36" s="75"/>
      <c r="B36" s="45">
        <v>5171</v>
      </c>
      <c r="C36" s="45" t="s">
        <v>18</v>
      </c>
      <c r="D36" s="42"/>
      <c r="E36" s="46">
        <v>0</v>
      </c>
    </row>
    <row r="37" spans="1:11" s="16" customFormat="1" ht="31" x14ac:dyDescent="0.35">
      <c r="A37" s="75"/>
      <c r="B37" s="24">
        <v>5192</v>
      </c>
      <c r="C37" s="24" t="s">
        <v>24</v>
      </c>
      <c r="D37" s="24"/>
      <c r="E37" s="25">
        <v>0</v>
      </c>
    </row>
    <row r="38" spans="1:11" s="16" customFormat="1" ht="124" x14ac:dyDescent="0.35">
      <c r="A38" s="75"/>
      <c r="B38" s="23">
        <v>6121</v>
      </c>
      <c r="C38" s="48" t="s">
        <v>25</v>
      </c>
      <c r="D38" s="42" t="s">
        <v>153</v>
      </c>
      <c r="E38" s="49">
        <v>800000</v>
      </c>
    </row>
    <row r="39" spans="1:11" s="16" customFormat="1" x14ac:dyDescent="0.35">
      <c r="A39" s="72" t="s">
        <v>105</v>
      </c>
      <c r="B39" s="24"/>
      <c r="C39" s="24"/>
      <c r="D39" s="24"/>
      <c r="E39" s="35">
        <f>SUM(E35:E38)</f>
        <v>800000</v>
      </c>
    </row>
    <row r="40" spans="1:11" s="78" customFormat="1" x14ac:dyDescent="0.35">
      <c r="A40" s="74"/>
      <c r="B40" s="76"/>
      <c r="C40" s="76"/>
      <c r="D40" s="76"/>
      <c r="E40" s="77"/>
    </row>
    <row r="41" spans="1:11" s="78" customFormat="1" x14ac:dyDescent="0.35">
      <c r="A41" s="36" t="s">
        <v>107</v>
      </c>
      <c r="B41" s="76"/>
      <c r="C41" s="76"/>
      <c r="D41" s="76"/>
      <c r="E41" s="68"/>
    </row>
    <row r="42" spans="1:11" s="78" customFormat="1" x14ac:dyDescent="0.35">
      <c r="A42" s="74">
        <v>2321</v>
      </c>
      <c r="B42" s="76">
        <v>5139</v>
      </c>
      <c r="C42" s="76" t="s">
        <v>21</v>
      </c>
      <c r="D42" s="76"/>
      <c r="E42" s="79">
        <v>0</v>
      </c>
    </row>
    <row r="43" spans="1:11" s="78" customFormat="1" x14ac:dyDescent="0.35">
      <c r="A43" s="74"/>
      <c r="B43" s="76">
        <v>5169</v>
      </c>
      <c r="C43" s="76" t="s">
        <v>23</v>
      </c>
      <c r="D43" s="89" t="s">
        <v>131</v>
      </c>
      <c r="E43" s="79">
        <v>95000</v>
      </c>
    </row>
    <row r="44" spans="1:11" s="78" customFormat="1" ht="60.75" customHeight="1" x14ac:dyDescent="0.35">
      <c r="A44" s="74"/>
      <c r="B44" s="76">
        <v>5171</v>
      </c>
      <c r="C44" s="80" t="s">
        <v>108</v>
      </c>
      <c r="D44" s="42" t="s">
        <v>150</v>
      </c>
      <c r="E44" s="25">
        <v>595000</v>
      </c>
    </row>
    <row r="45" spans="1:11" s="78" customFormat="1" ht="62" x14ac:dyDescent="0.35">
      <c r="A45" s="74"/>
      <c r="B45" s="76">
        <v>6121</v>
      </c>
      <c r="C45" s="81" t="s">
        <v>25</v>
      </c>
      <c r="D45" s="40" t="s">
        <v>154</v>
      </c>
      <c r="E45" s="79">
        <v>1870000</v>
      </c>
      <c r="F45" s="83"/>
    </row>
    <row r="46" spans="1:11" s="78" customFormat="1" x14ac:dyDescent="0.35">
      <c r="A46" s="74"/>
      <c r="B46" s="76"/>
      <c r="C46" s="81"/>
      <c r="D46" s="81"/>
      <c r="E46" s="68"/>
    </row>
    <row r="47" spans="1:11" s="78" customFormat="1" x14ac:dyDescent="0.35">
      <c r="A47" s="50" t="s">
        <v>109</v>
      </c>
      <c r="B47" s="76"/>
      <c r="C47" s="76"/>
      <c r="D47" s="76"/>
      <c r="E47" s="35">
        <f>SUM(E42:E46)</f>
        <v>2560000</v>
      </c>
    </row>
    <row r="48" spans="1:11" s="78" customFormat="1" x14ac:dyDescent="0.35">
      <c r="A48" s="50"/>
      <c r="B48" s="76"/>
      <c r="C48" s="76"/>
      <c r="D48" s="76"/>
      <c r="E48" s="35"/>
      <c r="K48" s="83"/>
    </row>
    <row r="49" spans="1:6" s="78" customFormat="1" x14ac:dyDescent="0.35">
      <c r="A49" s="36" t="s">
        <v>110</v>
      </c>
      <c r="B49" s="76"/>
      <c r="C49" s="76"/>
      <c r="D49" s="76"/>
      <c r="E49" s="35"/>
    </row>
    <row r="50" spans="1:6" s="78" customFormat="1" x14ac:dyDescent="0.35">
      <c r="A50" s="36"/>
      <c r="B50" s="76">
        <v>5137</v>
      </c>
      <c r="C50" s="76" t="s">
        <v>87</v>
      </c>
      <c r="D50" s="76"/>
      <c r="E50" s="82">
        <v>0</v>
      </c>
    </row>
    <row r="51" spans="1:6" s="78" customFormat="1" ht="49.5" customHeight="1" x14ac:dyDescent="0.35">
      <c r="A51" s="74">
        <v>2333</v>
      </c>
      <c r="B51" s="76">
        <v>5169</v>
      </c>
      <c r="C51" s="76" t="s">
        <v>23</v>
      </c>
      <c r="D51" s="40" t="s">
        <v>130</v>
      </c>
      <c r="E51" s="82">
        <v>0</v>
      </c>
    </row>
    <row r="52" spans="1:6" s="78" customFormat="1" ht="137.25" customHeight="1" x14ac:dyDescent="0.35">
      <c r="A52" s="74"/>
      <c r="B52" s="76">
        <v>5171</v>
      </c>
      <c r="C52" s="76" t="s">
        <v>18</v>
      </c>
      <c r="D52" s="40"/>
      <c r="E52" s="82">
        <v>0</v>
      </c>
      <c r="F52" s="83"/>
    </row>
    <row r="53" spans="1:6" s="78" customFormat="1" x14ac:dyDescent="0.35">
      <c r="A53" s="74"/>
      <c r="B53" s="76">
        <v>6121</v>
      </c>
      <c r="C53" s="76" t="s">
        <v>112</v>
      </c>
      <c r="D53" s="40"/>
      <c r="E53" s="82">
        <v>0</v>
      </c>
    </row>
    <row r="54" spans="1:6" s="78" customFormat="1" x14ac:dyDescent="0.35">
      <c r="A54" s="50" t="s">
        <v>111</v>
      </c>
      <c r="B54" s="76"/>
      <c r="C54" s="76"/>
      <c r="D54" s="76"/>
      <c r="E54" s="35">
        <f>SUM(E51:E53)</f>
        <v>0</v>
      </c>
    </row>
    <row r="55" spans="1:6" s="78" customFormat="1" x14ac:dyDescent="0.35">
      <c r="A55" s="50"/>
      <c r="B55" s="76"/>
      <c r="C55" s="76"/>
      <c r="D55" s="76"/>
      <c r="E55" s="35"/>
    </row>
    <row r="56" spans="1:6" s="16" customFormat="1" x14ac:dyDescent="0.35">
      <c r="A56" s="36" t="s">
        <v>27</v>
      </c>
      <c r="B56" s="24"/>
      <c r="C56" s="24"/>
      <c r="D56" s="24"/>
      <c r="E56" s="37"/>
    </row>
    <row r="57" spans="1:6" s="16" customFormat="1" x14ac:dyDescent="0.35">
      <c r="A57" s="23">
        <v>3429</v>
      </c>
      <c r="B57" s="24">
        <v>5137</v>
      </c>
      <c r="C57" s="76" t="s">
        <v>114</v>
      </c>
      <c r="D57" s="76" t="s">
        <v>137</v>
      </c>
      <c r="E57" s="37">
        <v>20000</v>
      </c>
    </row>
    <row r="58" spans="1:6" s="16" customFormat="1" ht="31" x14ac:dyDescent="0.35">
      <c r="A58" s="23"/>
      <c r="B58" s="24">
        <v>5139</v>
      </c>
      <c r="C58" s="76" t="s">
        <v>21</v>
      </c>
      <c r="D58" s="76" t="s">
        <v>117</v>
      </c>
      <c r="E58" s="37">
        <v>20000</v>
      </c>
    </row>
    <row r="59" spans="1:6" s="16" customFormat="1" x14ac:dyDescent="0.35">
      <c r="A59" s="23"/>
      <c r="B59" s="24">
        <v>5151</v>
      </c>
      <c r="C59" s="76" t="s">
        <v>118</v>
      </c>
      <c r="D59" s="76" t="s">
        <v>119</v>
      </c>
      <c r="E59" s="37">
        <v>7000</v>
      </c>
    </row>
    <row r="60" spans="1:6" s="16" customFormat="1" x14ac:dyDescent="0.35">
      <c r="A60" s="23"/>
      <c r="B60" s="24">
        <v>5156</v>
      </c>
      <c r="C60" s="76" t="s">
        <v>115</v>
      </c>
      <c r="D60" s="76" t="s">
        <v>116</v>
      </c>
      <c r="E60" s="37">
        <v>50000</v>
      </c>
    </row>
    <row r="61" spans="1:6" s="16" customFormat="1" x14ac:dyDescent="0.35">
      <c r="A61" s="23"/>
      <c r="B61" s="24">
        <v>5162</v>
      </c>
      <c r="C61" s="76" t="s">
        <v>134</v>
      </c>
      <c r="D61" s="76" t="s">
        <v>135</v>
      </c>
      <c r="E61" s="37">
        <v>6000</v>
      </c>
    </row>
    <row r="62" spans="1:6" s="16" customFormat="1" ht="31" x14ac:dyDescent="0.35">
      <c r="A62" s="23"/>
      <c r="B62" s="24">
        <v>5164</v>
      </c>
      <c r="C62" s="24" t="s">
        <v>22</v>
      </c>
      <c r="D62" s="40" t="s">
        <v>145</v>
      </c>
      <c r="E62" s="25">
        <v>60000</v>
      </c>
    </row>
    <row r="63" spans="1:6" s="16" customFormat="1" ht="46.5" x14ac:dyDescent="0.35">
      <c r="A63" s="23"/>
      <c r="B63" s="24">
        <v>5165</v>
      </c>
      <c r="C63" s="24" t="s">
        <v>28</v>
      </c>
      <c r="D63" s="69" t="s">
        <v>99</v>
      </c>
      <c r="E63" s="25">
        <v>15000</v>
      </c>
    </row>
    <row r="64" spans="1:6" s="16" customFormat="1" ht="126" customHeight="1" x14ac:dyDescent="0.35">
      <c r="A64" s="23"/>
      <c r="B64" s="24">
        <v>5169</v>
      </c>
      <c r="C64" s="24" t="s">
        <v>29</v>
      </c>
      <c r="D64" s="40" t="s">
        <v>149</v>
      </c>
      <c r="E64" s="25">
        <v>160000</v>
      </c>
      <c r="F64" s="83"/>
    </row>
    <row r="65" spans="1:6" s="43" customFormat="1" ht="117.75" customHeight="1" x14ac:dyDescent="0.35">
      <c r="A65" s="44"/>
      <c r="B65" s="51">
        <v>5171</v>
      </c>
      <c r="C65" s="51" t="s">
        <v>18</v>
      </c>
      <c r="D65" s="93" t="s">
        <v>147</v>
      </c>
      <c r="E65" s="46">
        <v>1220000</v>
      </c>
      <c r="F65" s="87"/>
    </row>
    <row r="66" spans="1:6" s="43" customFormat="1" ht="111" customHeight="1" x14ac:dyDescent="0.35">
      <c r="A66" s="23"/>
      <c r="B66" s="91" t="s">
        <v>125</v>
      </c>
      <c r="C66" s="90" t="s">
        <v>127</v>
      </c>
      <c r="D66" s="25">
        <v>0</v>
      </c>
      <c r="E66" s="25">
        <v>0</v>
      </c>
      <c r="F66" s="87"/>
    </row>
    <row r="67" spans="1:6" s="43" customFormat="1" ht="31" x14ac:dyDescent="0.35">
      <c r="A67" s="52"/>
      <c r="B67" s="91" t="s">
        <v>126</v>
      </c>
      <c r="C67" s="90" t="s">
        <v>124</v>
      </c>
      <c r="D67" s="40" t="s">
        <v>133</v>
      </c>
      <c r="E67" s="37">
        <v>0</v>
      </c>
    </row>
    <row r="68" spans="1:6" s="16" customFormat="1" x14ac:dyDescent="0.35">
      <c r="A68" s="23"/>
      <c r="B68" s="24"/>
      <c r="C68" s="24"/>
      <c r="D68" s="24"/>
      <c r="E68" s="37"/>
    </row>
    <row r="69" spans="1:6" s="16" customFormat="1" x14ac:dyDescent="0.35">
      <c r="A69" s="38" t="s">
        <v>27</v>
      </c>
      <c r="B69" s="24"/>
      <c r="C69" s="24"/>
      <c r="D69" s="24"/>
      <c r="E69" s="53">
        <f>SUM(E57:E67)</f>
        <v>1558000</v>
      </c>
    </row>
    <row r="70" spans="1:6" s="16" customFormat="1" x14ac:dyDescent="0.35">
      <c r="A70" s="23"/>
      <c r="B70" s="24"/>
      <c r="C70" s="24"/>
      <c r="D70" s="24"/>
      <c r="E70" s="54"/>
    </row>
    <row r="71" spans="1:6" s="16" customFormat="1" x14ac:dyDescent="0.35">
      <c r="A71" s="36" t="s">
        <v>30</v>
      </c>
      <c r="B71" s="24"/>
      <c r="C71" s="24"/>
      <c r="D71" s="24"/>
      <c r="E71" s="37"/>
    </row>
    <row r="72" spans="1:6" s="16" customFormat="1" ht="77.5" x14ac:dyDescent="0.35">
      <c r="A72" s="44">
        <v>3631</v>
      </c>
      <c r="B72" s="24">
        <v>5169</v>
      </c>
      <c r="C72" s="24" t="s">
        <v>23</v>
      </c>
      <c r="D72" s="40" t="s">
        <v>132</v>
      </c>
      <c r="E72" s="25">
        <v>235000</v>
      </c>
    </row>
    <row r="73" spans="1:6" s="16" customFormat="1" ht="77.5" x14ac:dyDescent="0.35">
      <c r="A73" s="23"/>
      <c r="B73" s="24">
        <v>5171</v>
      </c>
      <c r="C73" s="24" t="s">
        <v>31</v>
      </c>
      <c r="D73" s="40" t="s">
        <v>148</v>
      </c>
      <c r="E73" s="25">
        <v>1725000</v>
      </c>
      <c r="F73" s="83"/>
    </row>
    <row r="74" spans="1:6" s="16" customFormat="1" x14ac:dyDescent="0.35">
      <c r="A74" s="50" t="s">
        <v>32</v>
      </c>
      <c r="B74" s="24"/>
      <c r="C74" s="24"/>
      <c r="D74" s="24"/>
      <c r="E74" s="53">
        <f>SUM(E72:E73)</f>
        <v>1960000</v>
      </c>
    </row>
    <row r="75" spans="1:6" s="16" customFormat="1" x14ac:dyDescent="0.35">
      <c r="A75" s="23"/>
      <c r="B75" s="24"/>
      <c r="C75" s="24"/>
      <c r="D75" s="24"/>
      <c r="E75" s="54"/>
    </row>
    <row r="76" spans="1:6" s="16" customFormat="1" x14ac:dyDescent="0.35">
      <c r="A76" s="36" t="s">
        <v>33</v>
      </c>
      <c r="B76" s="24"/>
      <c r="C76" s="24"/>
      <c r="D76" s="24"/>
      <c r="E76" s="37"/>
    </row>
    <row r="77" spans="1:6" s="16" customFormat="1" ht="31" x14ac:dyDescent="0.35">
      <c r="A77" s="55">
        <v>3633</v>
      </c>
      <c r="B77" s="24">
        <v>5192</v>
      </c>
      <c r="C77" s="24" t="s">
        <v>24</v>
      </c>
      <c r="D77" s="71" t="s">
        <v>138</v>
      </c>
      <c r="E77" s="37">
        <v>0</v>
      </c>
    </row>
    <row r="78" spans="1:6" s="16" customFormat="1" x14ac:dyDescent="0.35">
      <c r="A78" s="23"/>
      <c r="B78" s="24">
        <v>6121</v>
      </c>
      <c r="C78" s="24" t="s">
        <v>25</v>
      </c>
      <c r="D78" s="56"/>
      <c r="E78" s="37">
        <v>0</v>
      </c>
    </row>
    <row r="79" spans="1:6" s="16" customFormat="1" x14ac:dyDescent="0.35">
      <c r="A79" s="50" t="s">
        <v>34</v>
      </c>
      <c r="B79" s="24"/>
      <c r="C79" s="24"/>
      <c r="D79" s="24"/>
      <c r="E79" s="57">
        <f>SUM(E77:E78)</f>
        <v>0</v>
      </c>
    </row>
    <row r="80" spans="1:6" s="16" customFormat="1" x14ac:dyDescent="0.35">
      <c r="A80" s="23"/>
      <c r="B80" s="24"/>
      <c r="C80" s="24"/>
      <c r="D80" s="56"/>
      <c r="E80" s="58"/>
    </row>
    <row r="81" spans="1:6" s="16" customFormat="1" x14ac:dyDescent="0.35">
      <c r="A81" s="36" t="s">
        <v>84</v>
      </c>
      <c r="B81" s="24"/>
      <c r="C81" s="24"/>
      <c r="D81" s="24"/>
      <c r="E81" s="59"/>
    </row>
    <row r="82" spans="1:6" s="16" customFormat="1" ht="31" x14ac:dyDescent="0.35">
      <c r="A82" s="24">
        <v>3639</v>
      </c>
      <c r="B82" s="24">
        <v>5362</v>
      </c>
      <c r="C82" s="24" t="s">
        <v>36</v>
      </c>
      <c r="D82" s="76" t="s">
        <v>129</v>
      </c>
      <c r="E82" s="59">
        <v>0</v>
      </c>
      <c r="F82" s="83"/>
    </row>
    <row r="83" spans="1:6" s="16" customFormat="1" x14ac:dyDescent="0.35">
      <c r="A83" s="50" t="s">
        <v>85</v>
      </c>
      <c r="B83" s="24"/>
      <c r="C83" s="24"/>
      <c r="D83" s="24"/>
      <c r="E83" s="60">
        <f>SUM(E82)</f>
        <v>0</v>
      </c>
    </row>
    <row r="84" spans="1:6" s="16" customFormat="1" x14ac:dyDescent="0.35">
      <c r="A84" s="23"/>
      <c r="B84" s="24"/>
      <c r="C84" s="24"/>
      <c r="D84" s="24"/>
      <c r="E84" s="57"/>
    </row>
    <row r="85" spans="1:6" s="16" customFormat="1" x14ac:dyDescent="0.35">
      <c r="A85" s="36" t="s">
        <v>80</v>
      </c>
      <c r="B85" s="24"/>
      <c r="C85" s="24"/>
      <c r="D85" s="24"/>
      <c r="E85" s="92"/>
    </row>
    <row r="86" spans="1:6" s="16" customFormat="1" x14ac:dyDescent="0.35">
      <c r="A86" s="24">
        <v>3745</v>
      </c>
      <c r="B86" s="24">
        <v>5139</v>
      </c>
      <c r="C86" s="24" t="s">
        <v>21</v>
      </c>
      <c r="D86" s="76"/>
      <c r="E86" s="85"/>
    </row>
    <row r="87" spans="1:6" s="16" customFormat="1" x14ac:dyDescent="0.35">
      <c r="A87" s="24"/>
      <c r="B87" s="24">
        <v>5169</v>
      </c>
      <c r="C87" s="76" t="s">
        <v>121</v>
      </c>
      <c r="D87" s="76"/>
      <c r="E87" s="85">
        <v>0</v>
      </c>
    </row>
    <row r="88" spans="1:6" s="16" customFormat="1" ht="50.25" customHeight="1" x14ac:dyDescent="0.35">
      <c r="A88" s="24"/>
      <c r="B88" s="24">
        <v>5171</v>
      </c>
      <c r="C88" s="76" t="s">
        <v>18</v>
      </c>
      <c r="D88" s="76" t="s">
        <v>128</v>
      </c>
      <c r="E88" s="85">
        <v>0</v>
      </c>
    </row>
    <row r="89" spans="1:6" s="16" customFormat="1" x14ac:dyDescent="0.35">
      <c r="A89" s="50" t="s">
        <v>81</v>
      </c>
      <c r="B89" s="24"/>
      <c r="C89" s="24"/>
      <c r="D89" s="24"/>
      <c r="E89" s="86">
        <f>SUM(E86:E88)</f>
        <v>0</v>
      </c>
    </row>
    <row r="90" spans="1:6" s="16" customFormat="1" x14ac:dyDescent="0.35">
      <c r="A90" s="50"/>
      <c r="B90" s="24"/>
      <c r="C90" s="24"/>
      <c r="D90" s="24"/>
      <c r="E90" s="60"/>
    </row>
    <row r="91" spans="1:6" s="16" customFormat="1" x14ac:dyDescent="0.35">
      <c r="A91" s="36" t="s">
        <v>83</v>
      </c>
      <c r="B91" s="24"/>
      <c r="C91" s="24"/>
      <c r="D91" s="24"/>
      <c r="E91" s="37"/>
    </row>
    <row r="92" spans="1:6" s="16" customFormat="1" x14ac:dyDescent="0.35">
      <c r="A92" s="55">
        <v>6171</v>
      </c>
      <c r="B92" s="24">
        <v>5132</v>
      </c>
      <c r="C92" s="24" t="s">
        <v>86</v>
      </c>
      <c r="D92" s="71" t="s">
        <v>139</v>
      </c>
      <c r="E92" s="37">
        <v>8000</v>
      </c>
    </row>
    <row r="93" spans="1:6" s="16" customFormat="1" x14ac:dyDescent="0.35">
      <c r="A93" s="23"/>
      <c r="B93" s="24">
        <v>5137</v>
      </c>
      <c r="C93" s="76" t="s">
        <v>87</v>
      </c>
      <c r="D93" s="56"/>
      <c r="E93" s="37">
        <v>0</v>
      </c>
    </row>
    <row r="94" spans="1:6" s="16" customFormat="1" ht="62" x14ac:dyDescent="0.35">
      <c r="A94" s="23"/>
      <c r="B94" s="24">
        <v>5168</v>
      </c>
      <c r="C94" s="24" t="s">
        <v>88</v>
      </c>
      <c r="D94" s="76" t="s">
        <v>113</v>
      </c>
      <c r="E94" s="68">
        <v>50000</v>
      </c>
    </row>
    <row r="95" spans="1:6" ht="31" x14ac:dyDescent="0.35">
      <c r="A95" s="23"/>
      <c r="B95" s="24">
        <v>5169</v>
      </c>
      <c r="C95" s="24" t="s">
        <v>23</v>
      </c>
      <c r="D95" s="40" t="s">
        <v>35</v>
      </c>
      <c r="E95" s="46">
        <v>65000</v>
      </c>
    </row>
    <row r="96" spans="1:6" s="16" customFormat="1" ht="46.5" x14ac:dyDescent="0.35">
      <c r="A96" s="23"/>
      <c r="B96" s="24">
        <v>5362</v>
      </c>
      <c r="C96" s="24" t="s">
        <v>36</v>
      </c>
      <c r="D96" s="24" t="s">
        <v>37</v>
      </c>
      <c r="E96" s="25">
        <v>45000</v>
      </c>
    </row>
    <row r="97" spans="1:5" ht="31" x14ac:dyDescent="0.35">
      <c r="A97" s="62"/>
      <c r="B97" s="24">
        <v>6125</v>
      </c>
      <c r="C97" s="24" t="s">
        <v>89</v>
      </c>
      <c r="D97" s="84" t="s">
        <v>152</v>
      </c>
      <c r="E97" s="63">
        <v>75000</v>
      </c>
    </row>
    <row r="98" spans="1:5" ht="93" x14ac:dyDescent="0.35">
      <c r="A98" s="62"/>
      <c r="B98" s="24">
        <v>6130</v>
      </c>
      <c r="C98" s="64" t="s">
        <v>90</v>
      </c>
      <c r="D98" s="84" t="s">
        <v>141</v>
      </c>
      <c r="E98" s="65">
        <v>300000</v>
      </c>
    </row>
    <row r="99" spans="1:5" x14ac:dyDescent="0.35">
      <c r="A99" s="50" t="s">
        <v>38</v>
      </c>
      <c r="B99" s="24"/>
      <c r="C99" s="24"/>
      <c r="D99" s="24"/>
      <c r="E99" s="66">
        <f>SUM(E92:E98)</f>
        <v>543000</v>
      </c>
    </row>
    <row r="100" spans="1:5" x14ac:dyDescent="0.35">
      <c r="A100" s="30" t="s">
        <v>39</v>
      </c>
      <c r="B100" s="31"/>
      <c r="C100" s="31"/>
      <c r="D100" s="31"/>
      <c r="E100" s="32">
        <f>SUM(E99+E79+E74+E69+E44+E32+E89+E21)</f>
        <v>14502000</v>
      </c>
    </row>
  </sheetData>
  <mergeCells count="1">
    <mergeCell ref="A1:E1"/>
  </mergeCells>
  <pageMargins left="0.7" right="0.7" top="0.78740157499999996" bottom="0.78740157499999996" header="0.3" footer="0.3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1"/>
  <sheetViews>
    <sheetView workbookViewId="0">
      <selection activeCell="A22" sqref="A22"/>
    </sheetView>
  </sheetViews>
  <sheetFormatPr defaultColWidth="9.1796875" defaultRowHeight="14.5" x14ac:dyDescent="0.35"/>
  <cols>
    <col min="1" max="1" width="94.7265625" style="3" customWidth="1"/>
    <col min="2" max="2" width="31.1796875" style="3" customWidth="1"/>
    <col min="3" max="16384" width="9.1796875" style="3"/>
  </cols>
  <sheetData>
    <row r="1" spans="1:2" ht="15.5" x14ac:dyDescent="0.35">
      <c r="A1" s="1"/>
      <c r="B1" s="2"/>
    </row>
    <row r="2" spans="1:2" ht="15.5" x14ac:dyDescent="0.35">
      <c r="A2" s="1"/>
      <c r="B2" s="2"/>
    </row>
    <row r="3" spans="1:2" ht="22.5" x14ac:dyDescent="0.45">
      <c r="A3" s="4" t="s">
        <v>75</v>
      </c>
      <c r="B3" s="2"/>
    </row>
    <row r="4" spans="1:2" ht="15.5" x14ac:dyDescent="0.35">
      <c r="A4" s="5" t="s">
        <v>76</v>
      </c>
      <c r="B4" s="2"/>
    </row>
    <row r="5" spans="1:2" x14ac:dyDescent="0.35">
      <c r="A5" s="5"/>
      <c r="B5" s="6" t="s">
        <v>74</v>
      </c>
    </row>
    <row r="6" spans="1:2" x14ac:dyDescent="0.35">
      <c r="A6" s="7" t="s">
        <v>79</v>
      </c>
      <c r="B6" s="8">
        <f>SUM(B7+B16+B17+B18+B21+B22+B25+B27+B31+B33+B34)</f>
        <v>5872000</v>
      </c>
    </row>
    <row r="7" spans="1:2" x14ac:dyDescent="0.35">
      <c r="A7" s="9" t="s">
        <v>73</v>
      </c>
      <c r="B7" s="8">
        <v>150000</v>
      </c>
    </row>
    <row r="8" spans="1:2" x14ac:dyDescent="0.35">
      <c r="A8" s="9" t="s">
        <v>72</v>
      </c>
      <c r="B8" s="10">
        <v>180000</v>
      </c>
    </row>
    <row r="9" spans="1:2" x14ac:dyDescent="0.35">
      <c r="A9" s="9" t="s">
        <v>71</v>
      </c>
      <c r="B9" s="10">
        <v>1700000</v>
      </c>
    </row>
    <row r="10" spans="1:2" x14ac:dyDescent="0.35">
      <c r="A10" s="9" t="s">
        <v>70</v>
      </c>
      <c r="B10" s="10">
        <v>470000</v>
      </c>
    </row>
    <row r="11" spans="1:2" x14ac:dyDescent="0.35">
      <c r="A11" s="9" t="s">
        <v>69</v>
      </c>
      <c r="B11" s="10">
        <v>400000</v>
      </c>
    </row>
    <row r="12" spans="1:2" x14ac:dyDescent="0.35">
      <c r="A12" s="9" t="s">
        <v>68</v>
      </c>
      <c r="B12" s="10">
        <v>405000</v>
      </c>
    </row>
    <row r="13" spans="1:2" x14ac:dyDescent="0.35">
      <c r="A13" s="9" t="s">
        <v>98</v>
      </c>
      <c r="B13" s="10">
        <v>2800000</v>
      </c>
    </row>
    <row r="14" spans="1:2" x14ac:dyDescent="0.35">
      <c r="A14" s="9" t="s">
        <v>67</v>
      </c>
      <c r="B14" s="10">
        <v>562000</v>
      </c>
    </row>
    <row r="15" spans="1:2" x14ac:dyDescent="0.35">
      <c r="A15" s="9" t="s">
        <v>66</v>
      </c>
      <c r="B15" s="10">
        <v>425000</v>
      </c>
    </row>
    <row r="16" spans="1:2" x14ac:dyDescent="0.35">
      <c r="A16" s="9" t="s">
        <v>65</v>
      </c>
      <c r="B16" s="10">
        <v>120000</v>
      </c>
    </row>
    <row r="17" spans="1:2" x14ac:dyDescent="0.35">
      <c r="A17" s="70" t="s">
        <v>104</v>
      </c>
      <c r="B17" s="8">
        <v>802000</v>
      </c>
    </row>
    <row r="18" spans="1:2" ht="26" x14ac:dyDescent="0.35">
      <c r="A18" s="11" t="s">
        <v>64</v>
      </c>
      <c r="B18" s="8">
        <v>380000</v>
      </c>
    </row>
    <row r="19" spans="1:2" x14ac:dyDescent="0.35">
      <c r="A19" s="11" t="s">
        <v>63</v>
      </c>
      <c r="B19" s="10">
        <v>250000</v>
      </c>
    </row>
    <row r="20" spans="1:2" x14ac:dyDescent="0.35">
      <c r="A20" s="11" t="s">
        <v>62</v>
      </c>
      <c r="B20" s="10">
        <v>140000</v>
      </c>
    </row>
    <row r="21" spans="1:2" x14ac:dyDescent="0.35">
      <c r="A21" s="11" t="s">
        <v>61</v>
      </c>
      <c r="B21" s="8">
        <v>1200000</v>
      </c>
    </row>
    <row r="22" spans="1:2" x14ac:dyDescent="0.35">
      <c r="A22" s="11" t="s">
        <v>60</v>
      </c>
      <c r="B22" s="8">
        <v>800000</v>
      </c>
    </row>
    <row r="23" spans="1:2" x14ac:dyDescent="0.35">
      <c r="A23" s="11" t="s">
        <v>59</v>
      </c>
      <c r="B23" s="10">
        <v>230000</v>
      </c>
    </row>
    <row r="24" spans="1:2" x14ac:dyDescent="0.35">
      <c r="A24" s="11" t="s">
        <v>58</v>
      </c>
      <c r="B24" s="10">
        <v>890000</v>
      </c>
    </row>
    <row r="25" spans="1:2" x14ac:dyDescent="0.35">
      <c r="A25" s="11" t="s">
        <v>57</v>
      </c>
      <c r="B25" s="10">
        <v>1450000</v>
      </c>
    </row>
    <row r="26" spans="1:2" x14ac:dyDescent="0.35">
      <c r="A26" s="11" t="s">
        <v>96</v>
      </c>
      <c r="B26" s="10">
        <v>200000</v>
      </c>
    </row>
    <row r="27" spans="1:2" x14ac:dyDescent="0.35">
      <c r="A27" s="11" t="s">
        <v>56</v>
      </c>
      <c r="B27" s="10">
        <v>370000</v>
      </c>
    </row>
    <row r="28" spans="1:2" x14ac:dyDescent="0.35">
      <c r="A28" s="11" t="s">
        <v>97</v>
      </c>
      <c r="B28" s="8">
        <v>200000</v>
      </c>
    </row>
    <row r="29" spans="1:2" x14ac:dyDescent="0.35">
      <c r="A29" s="11" t="s">
        <v>78</v>
      </c>
      <c r="B29" s="10">
        <v>230000</v>
      </c>
    </row>
    <row r="30" spans="1:2" x14ac:dyDescent="0.35">
      <c r="A30" s="11" t="s">
        <v>95</v>
      </c>
      <c r="B30" s="8">
        <v>150000</v>
      </c>
    </row>
    <row r="31" spans="1:2" ht="26" x14ac:dyDescent="0.35">
      <c r="A31" s="11" t="s">
        <v>91</v>
      </c>
      <c r="B31" s="8">
        <v>150000</v>
      </c>
    </row>
    <row r="32" spans="1:2" x14ac:dyDescent="0.35">
      <c r="A32" s="11" t="s">
        <v>93</v>
      </c>
      <c r="B32" s="10">
        <v>340000</v>
      </c>
    </row>
    <row r="33" spans="1:2" ht="26" x14ac:dyDescent="0.35">
      <c r="A33" s="11" t="s">
        <v>55</v>
      </c>
      <c r="B33" s="8">
        <v>150000</v>
      </c>
    </row>
    <row r="34" spans="1:2" x14ac:dyDescent="0.35">
      <c r="A34" s="9" t="s">
        <v>82</v>
      </c>
      <c r="B34" s="8">
        <v>300000</v>
      </c>
    </row>
    <row r="35" spans="1:2" x14ac:dyDescent="0.35">
      <c r="A35" s="12"/>
      <c r="B35" s="13"/>
    </row>
    <row r="36" spans="1:2" x14ac:dyDescent="0.35">
      <c r="A36" s="12"/>
      <c r="B36" s="13"/>
    </row>
    <row r="37" spans="1:2" x14ac:dyDescent="0.35">
      <c r="A37" s="7" t="s">
        <v>54</v>
      </c>
      <c r="B37" s="8">
        <f>SUM(B38:B47)</f>
        <v>950000</v>
      </c>
    </row>
    <row r="38" spans="1:2" x14ac:dyDescent="0.35">
      <c r="A38" s="9" t="s">
        <v>53</v>
      </c>
      <c r="B38" s="10">
        <v>70000</v>
      </c>
    </row>
    <row r="39" spans="1:2" x14ac:dyDescent="0.35">
      <c r="A39" s="9" t="s">
        <v>52</v>
      </c>
      <c r="B39" s="10">
        <v>350000</v>
      </c>
    </row>
    <row r="40" spans="1:2" x14ac:dyDescent="0.35">
      <c r="A40" s="9" t="s">
        <v>51</v>
      </c>
      <c r="B40" s="10">
        <v>80000</v>
      </c>
    </row>
    <row r="41" spans="1:2" x14ac:dyDescent="0.35">
      <c r="A41" s="9" t="s">
        <v>50</v>
      </c>
      <c r="B41" s="10">
        <v>75000</v>
      </c>
    </row>
    <row r="42" spans="1:2" x14ac:dyDescent="0.35">
      <c r="A42" s="9" t="s">
        <v>49</v>
      </c>
      <c r="B42" s="10">
        <v>45000</v>
      </c>
    </row>
    <row r="43" spans="1:2" x14ac:dyDescent="0.35">
      <c r="A43" s="70" t="s">
        <v>103</v>
      </c>
      <c r="B43" s="10">
        <v>20000</v>
      </c>
    </row>
    <row r="44" spans="1:2" x14ac:dyDescent="0.35">
      <c r="A44" s="9" t="s">
        <v>94</v>
      </c>
      <c r="B44" s="14">
        <v>80000</v>
      </c>
    </row>
    <row r="45" spans="1:2" x14ac:dyDescent="0.35">
      <c r="A45" s="9" t="s">
        <v>48</v>
      </c>
      <c r="B45" s="14">
        <v>120000</v>
      </c>
    </row>
    <row r="46" spans="1:2" x14ac:dyDescent="0.35">
      <c r="A46" s="70" t="s">
        <v>102</v>
      </c>
      <c r="B46" s="14">
        <v>90000</v>
      </c>
    </row>
    <row r="47" spans="1:2" x14ac:dyDescent="0.35">
      <c r="A47" s="9" t="s">
        <v>47</v>
      </c>
      <c r="B47" s="14">
        <v>20000</v>
      </c>
    </row>
    <row r="48" spans="1:2" x14ac:dyDescent="0.35">
      <c r="A48" s="12"/>
      <c r="B48" s="15"/>
    </row>
    <row r="49" spans="1:2" x14ac:dyDescent="0.35">
      <c r="A49" s="12"/>
      <c r="B49" s="13"/>
    </row>
    <row r="50" spans="1:2" x14ac:dyDescent="0.35">
      <c r="A50" s="7" t="s">
        <v>46</v>
      </c>
      <c r="B50" s="8">
        <f>SUM(B51:B53)</f>
        <v>90000</v>
      </c>
    </row>
    <row r="51" spans="1:2" x14ac:dyDescent="0.35">
      <c r="A51" s="9" t="s">
        <v>77</v>
      </c>
      <c r="B51" s="10">
        <v>60000</v>
      </c>
    </row>
    <row r="52" spans="1:2" x14ac:dyDescent="0.35">
      <c r="A52" s="9" t="s">
        <v>45</v>
      </c>
      <c r="B52" s="10">
        <v>10000</v>
      </c>
    </row>
    <row r="53" spans="1:2" x14ac:dyDescent="0.35">
      <c r="A53" s="9" t="s">
        <v>44</v>
      </c>
      <c r="B53" s="10">
        <v>20000</v>
      </c>
    </row>
    <row r="54" spans="1:2" x14ac:dyDescent="0.35">
      <c r="A54" s="12"/>
      <c r="B54" s="13"/>
    </row>
    <row r="55" spans="1:2" x14ac:dyDescent="0.35">
      <c r="A55" s="12"/>
      <c r="B55" s="13"/>
    </row>
    <row r="56" spans="1:2" x14ac:dyDescent="0.35">
      <c r="A56" s="7" t="s">
        <v>43</v>
      </c>
      <c r="B56" s="8">
        <f>SUM(B57:B61)</f>
        <v>8295000</v>
      </c>
    </row>
    <row r="57" spans="1:2" x14ac:dyDescent="0.35">
      <c r="A57" s="9" t="s">
        <v>42</v>
      </c>
      <c r="B57" s="10">
        <v>200000</v>
      </c>
    </row>
    <row r="58" spans="1:2" x14ac:dyDescent="0.35">
      <c r="A58" s="9" t="s">
        <v>41</v>
      </c>
      <c r="B58" s="14">
        <v>50000</v>
      </c>
    </row>
    <row r="59" spans="1:2" x14ac:dyDescent="0.35">
      <c r="A59" s="70" t="s">
        <v>101</v>
      </c>
      <c r="B59" s="14">
        <v>65000</v>
      </c>
    </row>
    <row r="60" spans="1:2" x14ac:dyDescent="0.35">
      <c r="A60" s="70" t="s">
        <v>100</v>
      </c>
      <c r="B60" s="14">
        <v>30000</v>
      </c>
    </row>
    <row r="61" spans="1:2" x14ac:dyDescent="0.35">
      <c r="A61" s="9" t="s">
        <v>40</v>
      </c>
      <c r="B61" s="10">
        <v>7950000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2023</vt:lpstr>
      <vt:lpstr>Komunikace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dvorak</dc:creator>
  <cp:lastModifiedBy>tomas.levinsky</cp:lastModifiedBy>
  <cp:lastPrinted>2022-12-27T09:50:35Z</cp:lastPrinted>
  <dcterms:created xsi:type="dcterms:W3CDTF">2017-06-16T12:06:09Z</dcterms:created>
  <dcterms:modified xsi:type="dcterms:W3CDTF">2022-12-27T09:51:03Z</dcterms:modified>
</cp:coreProperties>
</file>